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Financije\Desktop\"/>
    </mc:Choice>
  </mc:AlternateContent>
  <xr:revisionPtr revIDLastSave="0" documentId="13_ncr:1_{49DD8F4A-7282-4389-95B8-CBF2F5E3DFA8}" xr6:coauthVersionLast="47" xr6:coauthVersionMax="47" xr10:uidLastSave="{00000000-0000-0000-0000-000000000000}"/>
  <bookViews>
    <workbookView xWindow="-108" yWindow="-108" windowWidth="23256" windowHeight="1257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E274" i="82" s="1"/>
  <c r="D284" i="82"/>
  <c r="D274" i="82" s="1"/>
  <c r="E281" i="82"/>
  <c r="D281" i="82"/>
  <c r="E279" i="82"/>
  <c r="D279" i="82"/>
  <c r="E275" i="82"/>
  <c r="D275" i="82"/>
  <c r="E266" i="82"/>
  <c r="D266" i="82"/>
  <c r="E261" i="82"/>
  <c r="E245" i="82" s="1"/>
  <c r="D261" i="82"/>
  <c r="D245" i="82" s="1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D114" i="82"/>
  <c r="E113" i="82"/>
  <c r="D113" i="82"/>
  <c r="E108" i="82"/>
  <c r="D108" i="82"/>
  <c r="E100" i="82"/>
  <c r="E94" i="82" s="1"/>
  <c r="D100" i="82"/>
  <c r="D94" i="82" s="1"/>
  <c r="E95" i="82"/>
  <c r="D95" i="82"/>
  <c r="E86" i="82"/>
  <c r="D86" i="82"/>
  <c r="E81" i="82"/>
  <c r="D81" i="82"/>
  <c r="E70" i="82"/>
  <c r="D70" i="82"/>
  <c r="E62" i="82"/>
  <c r="E56" i="82" s="1"/>
  <c r="D62" i="82"/>
  <c r="E57" i="82"/>
  <c r="D57" i="82"/>
  <c r="E52" i="82"/>
  <c r="D52" i="82"/>
  <c r="E46" i="82"/>
  <c r="E45" i="82" s="1"/>
  <c r="D46" i="82"/>
  <c r="D45" i="82" s="1"/>
  <c r="E40" i="82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D287" i="81" s="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E187" i="81" s="1"/>
  <c r="D206" i="81"/>
  <c r="E201" i="81"/>
  <c r="D201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E113" i="81" s="1"/>
  <c r="D117" i="81"/>
  <c r="E114" i="81"/>
  <c r="D114" i="81"/>
  <c r="D113" i="81" s="1"/>
  <c r="E108" i="81"/>
  <c r="D108" i="81"/>
  <c r="E100" i="81"/>
  <c r="E94" i="81" s="1"/>
  <c r="D100" i="81"/>
  <c r="E95" i="81"/>
  <c r="D95" i="8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D52" i="81"/>
  <c r="E46" i="81"/>
  <c r="E45" i="81" s="1"/>
  <c r="D46" i="81"/>
  <c r="D45" i="81"/>
  <c r="E40" i="8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D165" i="80" s="1"/>
  <c r="E175" i="80"/>
  <c r="D175" i="80"/>
  <c r="E170" i="80"/>
  <c r="D170" i="80"/>
  <c r="E166" i="80"/>
  <c r="D166" i="80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2" i="80"/>
  <c r="E45" i="80" s="1"/>
  <c r="D52" i="80"/>
  <c r="D45" i="80" s="1"/>
  <c r="E46" i="80"/>
  <c r="D46" i="80"/>
  <c r="E40" i="80"/>
  <c r="D40" i="80"/>
  <c r="D39" i="80" s="1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D7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/>
  <c r="E193" i="79"/>
  <c r="E188" i="79" s="1"/>
  <c r="D193" i="79"/>
  <c r="E189" i="79"/>
  <c r="D189" i="79"/>
  <c r="D188" i="79" s="1"/>
  <c r="D187" i="79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E117" i="79"/>
  <c r="D117" i="79"/>
  <c r="D113" i="79" s="1"/>
  <c r="E114" i="79"/>
  <c r="E113" i="79" s="1"/>
  <c r="D114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D56" i="79" s="1"/>
  <c r="E70" i="79"/>
  <c r="D70" i="79"/>
  <c r="E62" i="79"/>
  <c r="D62" i="79"/>
  <c r="E57" i="79"/>
  <c r="E56" i="79" s="1"/>
  <c r="D57" i="79"/>
  <c r="E52" i="79"/>
  <c r="D52" i="79"/>
  <c r="E46" i="79"/>
  <c r="D46" i="79"/>
  <c r="D45" i="79" s="1"/>
  <c r="E45" i="79"/>
  <c r="E40" i="79"/>
  <c r="D40" i="79"/>
  <c r="D39" i="79"/>
  <c r="E35" i="79"/>
  <c r="D35" i="79"/>
  <c r="E30" i="79"/>
  <c r="D30" i="79"/>
  <c r="E25" i="79"/>
  <c r="E19" i="79" s="1"/>
  <c r="D25" i="79"/>
  <c r="D19" i="79" s="1"/>
  <c r="E20" i="79"/>
  <c r="D20" i="79"/>
  <c r="E14" i="79"/>
  <c r="D14" i="79"/>
  <c r="E11" i="79"/>
  <c r="D11" i="79"/>
  <c r="D7" i="79" s="1"/>
  <c r="D6" i="79" s="1"/>
  <c r="E8" i="79"/>
  <c r="D8" i="79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E274" i="78" s="1"/>
  <c r="D284" i="78"/>
  <c r="E281" i="78"/>
  <c r="D281" i="78"/>
  <c r="E279" i="78"/>
  <c r="D279" i="78"/>
  <c r="E275" i="78"/>
  <c r="D275" i="78"/>
  <c r="D274" i="78"/>
  <c r="E266" i="78"/>
  <c r="D266" i="78"/>
  <c r="E261" i="78"/>
  <c r="E245" i="78" s="1"/>
  <c r="E244" i="78" s="1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D114" i="78"/>
  <c r="E113" i="78"/>
  <c r="D113" i="78"/>
  <c r="E108" i="78"/>
  <c r="D108" i="78"/>
  <c r="E100" i="78"/>
  <c r="E94" i="78" s="1"/>
  <c r="D100" i="78"/>
  <c r="D94" i="78" s="1"/>
  <c r="E95" i="78"/>
  <c r="D95" i="78"/>
  <c r="E86" i="78"/>
  <c r="D86" i="78"/>
  <c r="E81" i="78"/>
  <c r="D81" i="78"/>
  <c r="E70" i="78"/>
  <c r="D70" i="78"/>
  <c r="E62" i="78"/>
  <c r="D62" i="78"/>
  <c r="D56" i="78" s="1"/>
  <c r="E57" i="78"/>
  <c r="D57" i="78"/>
  <c r="E52" i="78"/>
  <c r="D52" i="78"/>
  <c r="E46" i="78"/>
  <c r="E45" i="78" s="1"/>
  <c r="D46" i="78"/>
  <c r="D45" i="78" s="1"/>
  <c r="D44" i="78" s="1"/>
  <c r="E40" i="78"/>
  <c r="D40" i="78"/>
  <c r="D39" i="78"/>
  <c r="E35" i="78"/>
  <c r="D35" i="78"/>
  <c r="E30" i="78"/>
  <c r="D30" i="78"/>
  <c r="E25" i="78"/>
  <c r="E19" i="78" s="1"/>
  <c r="D25" i="78"/>
  <c r="E20" i="78"/>
  <c r="D20" i="78"/>
  <c r="D19" i="78" s="1"/>
  <c r="D6" i="78" s="1"/>
  <c r="E14" i="78"/>
  <c r="D14" i="78"/>
  <c r="E11" i="78"/>
  <c r="D11" i="78"/>
  <c r="E8" i="78"/>
  <c r="D8" i="78"/>
  <c r="D7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D287" i="77" s="1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E245" i="77" s="1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D122" i="77" s="1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E113" i="77" s="1"/>
  <c r="D117" i="77"/>
  <c r="E114" i="77"/>
  <c r="D114" i="77"/>
  <c r="D113" i="77" s="1"/>
  <c r="E108" i="77"/>
  <c r="D108" i="77"/>
  <c r="E100" i="77"/>
  <c r="E94" i="77" s="1"/>
  <c r="D100" i="77"/>
  <c r="E95" i="77"/>
  <c r="D95" i="77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E45" i="77" s="1"/>
  <c r="E44" i="77" s="1"/>
  <c r="D46" i="77"/>
  <c r="D45" i="77"/>
  <c r="E40" i="77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D6" i="77" s="1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D189" i="76"/>
  <c r="E188" i="76"/>
  <c r="D188" i="76"/>
  <c r="E181" i="76"/>
  <c r="D181" i="76"/>
  <c r="D165" i="76" s="1"/>
  <c r="E175" i="76"/>
  <c r="D175" i="76"/>
  <c r="E170" i="76"/>
  <c r="D170" i="76"/>
  <c r="E166" i="76"/>
  <c r="D166" i="76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D123" i="76"/>
  <c r="E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E45" i="76" s="1"/>
  <c r="D52" i="76"/>
  <c r="D45" i="76" s="1"/>
  <c r="E46" i="76"/>
  <c r="D46" i="76"/>
  <c r="E40" i="76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/>
  <c r="E193" i="75"/>
  <c r="E188" i="75" s="1"/>
  <c r="D193" i="75"/>
  <c r="E189" i="75"/>
  <c r="D189" i="75"/>
  <c r="D188" i="75" s="1"/>
  <c r="D187" i="75" s="1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D95" i="75"/>
  <c r="D94" i="75"/>
  <c r="E86" i="75"/>
  <c r="D86" i="75"/>
  <c r="E81" i="75"/>
  <c r="D81" i="75"/>
  <c r="D56" i="75" s="1"/>
  <c r="E70" i="75"/>
  <c r="D70" i="75"/>
  <c r="E62" i="75"/>
  <c r="D62" i="75"/>
  <c r="E57" i="75"/>
  <c r="E56" i="75" s="1"/>
  <c r="D57" i="75"/>
  <c r="E52" i="75"/>
  <c r="D52" i="75"/>
  <c r="E46" i="75"/>
  <c r="D46" i="75"/>
  <c r="D45" i="75" s="1"/>
  <c r="E45" i="75"/>
  <c r="E40" i="75"/>
  <c r="D40" i="75"/>
  <c r="D39" i="75" s="1"/>
  <c r="E35" i="75"/>
  <c r="D35" i="75"/>
  <c r="E30" i="75"/>
  <c r="D30" i="75"/>
  <c r="E25" i="75"/>
  <c r="D25" i="75"/>
  <c r="D19" i="75" s="1"/>
  <c r="E20" i="75"/>
  <c r="D20" i="75"/>
  <c r="E14" i="75"/>
  <c r="D14" i="75"/>
  <c r="E11" i="75"/>
  <c r="D11" i="75"/>
  <c r="D7" i="75" s="1"/>
  <c r="D6" i="75" s="1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E274" i="74" s="1"/>
  <c r="D284" i="74"/>
  <c r="D274" i="74" s="1"/>
  <c r="E281" i="74"/>
  <c r="D281" i="74"/>
  <c r="E279" i="74"/>
  <c r="D279" i="74"/>
  <c r="E275" i="74"/>
  <c r="D275" i="74"/>
  <c r="E266" i="74"/>
  <c r="D266" i="74"/>
  <c r="E261" i="74"/>
  <c r="E245" i="74" s="1"/>
  <c r="D261" i="74"/>
  <c r="D245" i="74" s="1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D200" i="74" s="1"/>
  <c r="E215" i="74"/>
  <c r="D215" i="74"/>
  <c r="E206" i="74"/>
  <c r="D206" i="74"/>
  <c r="E201" i="74"/>
  <c r="D201" i="74"/>
  <c r="E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D94" i="74" s="1"/>
  <c r="E95" i="74"/>
  <c r="D95" i="74"/>
  <c r="E86" i="74"/>
  <c r="D86" i="74"/>
  <c r="E81" i="74"/>
  <c r="D81" i="74"/>
  <c r="E70" i="74"/>
  <c r="D70" i="74"/>
  <c r="E62" i="74"/>
  <c r="D62" i="74"/>
  <c r="D56" i="74" s="1"/>
  <c r="E57" i="74"/>
  <c r="D57" i="74"/>
  <c r="E52" i="74"/>
  <c r="D52" i="74"/>
  <c r="E46" i="74"/>
  <c r="E45" i="74" s="1"/>
  <c r="D46" i="74"/>
  <c r="D45" i="74" s="1"/>
  <c r="D44" i="74" s="1"/>
  <c r="E40" i="74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D287" i="73" s="1"/>
  <c r="E297" i="73"/>
  <c r="D297" i="73"/>
  <c r="E293" i="73"/>
  <c r="D293" i="73"/>
  <c r="E288" i="73"/>
  <c r="D288" i="73"/>
  <c r="E284" i="73"/>
  <c r="D284" i="73"/>
  <c r="E281" i="73"/>
  <c r="D281" i="73"/>
  <c r="E279" i="73"/>
  <c r="E274" i="73" s="1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08" i="73"/>
  <c r="D108" i="73"/>
  <c r="E100" i="73"/>
  <c r="E94" i="73" s="1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6" i="73"/>
  <c r="E52" i="73"/>
  <c r="D52" i="73"/>
  <c r="E46" i="73"/>
  <c r="D46" i="73"/>
  <c r="E45" i="73"/>
  <c r="D45" i="73"/>
  <c r="E40" i="73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D6" i="73" s="1"/>
  <c r="E14" i="73"/>
  <c r="D14" i="73"/>
  <c r="E11" i="73"/>
  <c r="D11" i="73"/>
  <c r="E8" i="73"/>
  <c r="E7" i="73" s="1"/>
  <c r="E6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8" i="72"/>
  <c r="D188" i="72"/>
  <c r="E181" i="72"/>
  <c r="E165" i="72" s="1"/>
  <c r="D181" i="72"/>
  <c r="D165" i="72" s="1"/>
  <c r="E175" i="72"/>
  <c r="D175" i="72"/>
  <c r="E170" i="72"/>
  <c r="D170" i="72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D123" i="72"/>
  <c r="E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E45" i="72" s="1"/>
  <c r="D46" i="72"/>
  <c r="E40" i="72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 s="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D187" i="71" s="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D46" i="71"/>
  <c r="D45" i="71" s="1"/>
  <c r="E45" i="71"/>
  <c r="E40" i="71"/>
  <c r="D40" i="71"/>
  <c r="D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D8" i="71"/>
  <c r="E7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E274" i="70" s="1"/>
  <c r="D284" i="70"/>
  <c r="D274" i="70" s="1"/>
  <c r="E281" i="70"/>
  <c r="D281" i="70"/>
  <c r="E279" i="70"/>
  <c r="D279" i="70"/>
  <c r="E275" i="70"/>
  <c r="D275" i="70"/>
  <c r="E266" i="70"/>
  <c r="D266" i="70"/>
  <c r="E261" i="70"/>
  <c r="E245" i="70" s="1"/>
  <c r="E244" i="70" s="1"/>
  <c r="D261" i="70"/>
  <c r="D245" i="70" s="1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E200" i="70" s="1"/>
  <c r="D220" i="70"/>
  <c r="D200" i="70" s="1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D45" i="70" s="1"/>
  <c r="E40" i="70"/>
  <c r="D40" i="70"/>
  <c r="D39" i="70" s="1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D11" i="70"/>
  <c r="E8" i="70"/>
  <c r="D8" i="70"/>
  <c r="D7" i="70" s="1"/>
  <c r="E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D122" i="69" s="1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E94" i="69"/>
  <c r="E86" i="69"/>
  <c r="D86" i="69"/>
  <c r="E81" i="69"/>
  <c r="D81" i="69"/>
  <c r="E70" i="69"/>
  <c r="D70" i="69"/>
  <c r="E62" i="69"/>
  <c r="E56" i="69" s="1"/>
  <c r="E44" i="69" s="1"/>
  <c r="D62" i="69"/>
  <c r="E57" i="69"/>
  <c r="D57" i="69"/>
  <c r="D56" i="69" s="1"/>
  <c r="E52" i="69"/>
  <c r="D52" i="69"/>
  <c r="E46" i="69"/>
  <c r="D46" i="69"/>
  <c r="E45" i="69"/>
  <c r="D45" i="69"/>
  <c r="E40" i="69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D6" i="69" s="1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 s="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8" i="51"/>
  <c r="D188" i="51"/>
  <c r="E181" i="51"/>
  <c r="E165" i="51" s="1"/>
  <c r="D181" i="51"/>
  <c r="E175" i="51"/>
  <c r="D175" i="51"/>
  <c r="E170" i="51"/>
  <c r="D170" i="51"/>
  <c r="E166" i="51"/>
  <c r="D166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E122" i="51" s="1"/>
  <c r="D134" i="51"/>
  <c r="E129" i="51"/>
  <c r="D129" i="51"/>
  <c r="E126" i="51"/>
  <c r="D126" i="51"/>
  <c r="E123" i="51"/>
  <c r="D123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E45" i="51" s="1"/>
  <c r="D52" i="51"/>
  <c r="E46" i="51"/>
  <c r="D46" i="51"/>
  <c r="D45" i="51" s="1"/>
  <c r="E40" i="5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D245" i="67" s="1"/>
  <c r="E246" i="67"/>
  <c r="E245" i="67" s="1"/>
  <c r="D246" i="67"/>
  <c r="E244" i="67"/>
  <c r="E239" i="67"/>
  <c r="D239" i="67"/>
  <c r="E237" i="67"/>
  <c r="D237" i="67"/>
  <c r="E234" i="67"/>
  <c r="D234" i="67"/>
  <c r="D233" i="67" s="1"/>
  <c r="E233" i="67"/>
  <c r="E228" i="67"/>
  <c r="D228" i="67"/>
  <c r="D200" i="67" s="1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D189" i="67"/>
  <c r="D188" i="67" s="1"/>
  <c r="D187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D113" i="67" s="1"/>
  <c r="E114" i="67"/>
  <c r="E113" i="67" s="1"/>
  <c r="D114" i="67"/>
  <c r="E108" i="67"/>
  <c r="D108" i="67"/>
  <c r="E100" i="67"/>
  <c r="D100" i="67"/>
  <c r="E95" i="67"/>
  <c r="D95" i="67"/>
  <c r="D94" i="67"/>
  <c r="E86" i="67"/>
  <c r="D86" i="67"/>
  <c r="E81" i="67"/>
  <c r="D81" i="67"/>
  <c r="D56" i="67" s="1"/>
  <c r="E70" i="67"/>
  <c r="D70" i="67"/>
  <c r="E62" i="67"/>
  <c r="D62" i="67"/>
  <c r="E57" i="67"/>
  <c r="D57" i="67"/>
  <c r="E52" i="67"/>
  <c r="E45" i="67" s="1"/>
  <c r="D52" i="67"/>
  <c r="E46" i="67"/>
  <c r="D46" i="67"/>
  <c r="D45" i="67" s="1"/>
  <c r="E40" i="67"/>
  <c r="D40" i="67"/>
  <c r="D39" i="67" s="1"/>
  <c r="E35" i="67"/>
  <c r="D35" i="67"/>
  <c r="E30" i="67"/>
  <c r="D30" i="67"/>
  <c r="E25" i="67"/>
  <c r="E19" i="67" s="1"/>
  <c r="D25" i="67"/>
  <c r="E20" i="67"/>
  <c r="D20" i="67"/>
  <c r="E14" i="67"/>
  <c r="D14" i="67"/>
  <c r="E11" i="67"/>
  <c r="D11" i="67"/>
  <c r="D7" i="67" s="1"/>
  <c r="E8" i="67"/>
  <c r="D8" i="67"/>
  <c r="E7" i="67"/>
  <c r="E6" i="67" s="1"/>
  <c r="G426" i="68"/>
  <c r="F426" i="68"/>
  <c r="E426" i="68"/>
  <c r="I426" i="68" s="1"/>
  <c r="D426" i="68"/>
  <c r="I425" i="68"/>
  <c r="H425" i="68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H421" i="68" s="1"/>
  <c r="J421" i="68" s="1"/>
  <c r="E421" i="68"/>
  <c r="I421" i="68" s="1"/>
  <c r="D421" i="68"/>
  <c r="G420" i="68"/>
  <c r="F420" i="68"/>
  <c r="E420" i="68"/>
  <c r="I420" i="68" s="1"/>
  <c r="D420" i="68"/>
  <c r="H420" i="68" s="1"/>
  <c r="J420" i="68" s="1"/>
  <c r="H419" i="68"/>
  <c r="J419" i="68" s="1"/>
  <c r="G419" i="68"/>
  <c r="I419" i="68" s="1"/>
  <c r="F419" i="68"/>
  <c r="E419" i="68"/>
  <c r="D419" i="68"/>
  <c r="G418" i="68"/>
  <c r="F418" i="68"/>
  <c r="E418" i="68"/>
  <c r="I418" i="68" s="1"/>
  <c r="D418" i="68"/>
  <c r="H418" i="68" s="1"/>
  <c r="J418" i="68" s="1"/>
  <c r="I417" i="68"/>
  <c r="J417" i="68" s="1"/>
  <c r="G417" i="68"/>
  <c r="F417" i="68"/>
  <c r="E417" i="68"/>
  <c r="D417" i="68"/>
  <c r="H417" i="68" s="1"/>
  <c r="G416" i="68"/>
  <c r="F416" i="68"/>
  <c r="F415" i="68" s="1"/>
  <c r="E416" i="68"/>
  <c r="E415" i="68" s="1"/>
  <c r="D416" i="68"/>
  <c r="H416" i="68" s="1"/>
  <c r="G414" i="68"/>
  <c r="I414" i="68" s="1"/>
  <c r="F414" i="68"/>
  <c r="E414" i="68"/>
  <c r="D414" i="68"/>
  <c r="G413" i="68"/>
  <c r="F413" i="68"/>
  <c r="E413" i="68"/>
  <c r="I413" i="68" s="1"/>
  <c r="D413" i="68"/>
  <c r="H413" i="68" s="1"/>
  <c r="J413" i="68" s="1"/>
  <c r="I412" i="68"/>
  <c r="H412" i="68"/>
  <c r="J412" i="68" s="1"/>
  <c r="G412" i="68"/>
  <c r="F412" i="68"/>
  <c r="E412" i="68"/>
  <c r="D412" i="68"/>
  <c r="H411" i="68"/>
  <c r="G411" i="68"/>
  <c r="F411" i="68"/>
  <c r="E411" i="68"/>
  <c r="D411" i="68"/>
  <c r="D410" i="68" s="1"/>
  <c r="J409" i="68"/>
  <c r="I409" i="68"/>
  <c r="G409" i="68"/>
  <c r="F409" i="68"/>
  <c r="H409" i="68" s="1"/>
  <c r="E409" i="68"/>
  <c r="D409" i="68"/>
  <c r="G408" i="68"/>
  <c r="F408" i="68"/>
  <c r="E408" i="68"/>
  <c r="I408" i="68" s="1"/>
  <c r="D408" i="68"/>
  <c r="H408" i="68" s="1"/>
  <c r="J408" i="68" s="1"/>
  <c r="H407" i="68"/>
  <c r="J407" i="68" s="1"/>
  <c r="G407" i="68"/>
  <c r="F407" i="68"/>
  <c r="E407" i="68"/>
  <c r="I407" i="68" s="1"/>
  <c r="D407" i="68"/>
  <c r="G406" i="68"/>
  <c r="G405" i="68" s="1"/>
  <c r="F406" i="68"/>
  <c r="E406" i="68"/>
  <c r="D406" i="68"/>
  <c r="D405" i="68" s="1"/>
  <c r="H404" i="68"/>
  <c r="J404" i="68" s="1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I402" i="68" s="1"/>
  <c r="F402" i="68"/>
  <c r="E402" i="68"/>
  <c r="D402" i="68"/>
  <c r="H402" i="68" s="1"/>
  <c r="J402" i="68" s="1"/>
  <c r="G401" i="68"/>
  <c r="F401" i="68"/>
  <c r="E401" i="68"/>
  <c r="I401" i="68" s="1"/>
  <c r="D401" i="68"/>
  <c r="I400" i="68"/>
  <c r="H400" i="68"/>
  <c r="J400" i="68" s="1"/>
  <c r="G400" i="68"/>
  <c r="F400" i="68"/>
  <c r="E400" i="68"/>
  <c r="D400" i="68"/>
  <c r="G399" i="68"/>
  <c r="G395" i="68" s="1"/>
  <c r="F399" i="68"/>
  <c r="E399" i="68"/>
  <c r="I399" i="68" s="1"/>
  <c r="D399" i="68"/>
  <c r="H399" i="68" s="1"/>
  <c r="J399" i="68" s="1"/>
  <c r="J398" i="68"/>
  <c r="H398" i="68"/>
  <c r="G398" i="68"/>
  <c r="I398" i="68" s="1"/>
  <c r="F398" i="68"/>
  <c r="E398" i="68"/>
  <c r="D398" i="68"/>
  <c r="G397" i="68"/>
  <c r="F397" i="68"/>
  <c r="F395" i="68" s="1"/>
  <c r="E397" i="68"/>
  <c r="I397" i="68" s="1"/>
  <c r="D397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J393" i="68"/>
  <c r="I393" i="68"/>
  <c r="G393" i="68"/>
  <c r="F393" i="68"/>
  <c r="H393" i="68" s="1"/>
  <c r="E393" i="68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J390" i="68"/>
  <c r="G390" i="68"/>
  <c r="F390" i="68"/>
  <c r="E390" i="68"/>
  <c r="D390" i="68"/>
  <c r="H390" i="68" s="1"/>
  <c r="G389" i="68"/>
  <c r="F389" i="68"/>
  <c r="F385" i="68" s="1"/>
  <c r="E389" i="68"/>
  <c r="I389" i="68" s="1"/>
  <c r="D389" i="68"/>
  <c r="H389" i="68" s="1"/>
  <c r="J389" i="68" s="1"/>
  <c r="I388" i="68"/>
  <c r="H388" i="68"/>
  <c r="J388" i="68" s="1"/>
  <c r="G388" i="68"/>
  <c r="F388" i="68"/>
  <c r="E388" i="68"/>
  <c r="D388" i="68"/>
  <c r="G387" i="68"/>
  <c r="F387" i="68"/>
  <c r="E387" i="68"/>
  <c r="I387" i="68" s="1"/>
  <c r="D387" i="68"/>
  <c r="D385" i="68" s="1"/>
  <c r="J386" i="68"/>
  <c r="H386" i="68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H383" i="68"/>
  <c r="J383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J381" i="68"/>
  <c r="I381" i="68"/>
  <c r="G381" i="68"/>
  <c r="F381" i="68"/>
  <c r="E381" i="68"/>
  <c r="D381" i="68"/>
  <c r="H381" i="68" s="1"/>
  <c r="I380" i="68"/>
  <c r="G380" i="68"/>
  <c r="F380" i="68"/>
  <c r="E380" i="68"/>
  <c r="D380" i="68"/>
  <c r="H380" i="68" s="1"/>
  <c r="J380" i="68" s="1"/>
  <c r="I379" i="68"/>
  <c r="G379" i="68"/>
  <c r="F379" i="68"/>
  <c r="E379" i="68"/>
  <c r="D379" i="68"/>
  <c r="H379" i="68" s="1"/>
  <c r="J379" i="68" s="1"/>
  <c r="J378" i="68"/>
  <c r="G378" i="68"/>
  <c r="I378" i="68" s="1"/>
  <c r="F378" i="68"/>
  <c r="E378" i="68"/>
  <c r="D378" i="68"/>
  <c r="H378" i="68" s="1"/>
  <c r="G377" i="68"/>
  <c r="F377" i="68"/>
  <c r="E377" i="68"/>
  <c r="I377" i="68" s="1"/>
  <c r="D377" i="68"/>
  <c r="H377" i="68" s="1"/>
  <c r="J377" i="68" s="1"/>
  <c r="I376" i="68"/>
  <c r="H376" i="68"/>
  <c r="J376" i="68" s="1"/>
  <c r="G376" i="68"/>
  <c r="F376" i="68"/>
  <c r="E376" i="68"/>
  <c r="D376" i="68"/>
  <c r="G375" i="68"/>
  <c r="F375" i="68"/>
  <c r="E375" i="68"/>
  <c r="D375" i="68"/>
  <c r="D374" i="68" s="1"/>
  <c r="G373" i="68"/>
  <c r="G372" i="68" s="1"/>
  <c r="F373" i="68"/>
  <c r="E373" i="68"/>
  <c r="D373" i="68"/>
  <c r="D372" i="68"/>
  <c r="G370" i="68"/>
  <c r="F370" i="68"/>
  <c r="E370" i="68"/>
  <c r="D370" i="68"/>
  <c r="J369" i="68"/>
  <c r="I369" i="68"/>
  <c r="G369" i="68"/>
  <c r="F369" i="68"/>
  <c r="H369" i="68" s="1"/>
  <c r="E369" i="68"/>
  <c r="D369" i="68"/>
  <c r="G368" i="68"/>
  <c r="G367" i="68" s="1"/>
  <c r="F368" i="68"/>
  <c r="F367" i="68" s="1"/>
  <c r="E368" i="68"/>
  <c r="E367" i="68" s="1"/>
  <c r="D368" i="68"/>
  <c r="H368" i="68" s="1"/>
  <c r="J366" i="68"/>
  <c r="I366" i="68"/>
  <c r="G366" i="68"/>
  <c r="F366" i="68"/>
  <c r="E366" i="68"/>
  <c r="D366" i="68"/>
  <c r="H366" i="68" s="1"/>
  <c r="G365" i="68"/>
  <c r="F365" i="68"/>
  <c r="E365" i="68"/>
  <c r="I365" i="68" s="1"/>
  <c r="D365" i="68"/>
  <c r="I364" i="68"/>
  <c r="G364" i="68"/>
  <c r="F364" i="68"/>
  <c r="H364" i="68" s="1"/>
  <c r="J364" i="68" s="1"/>
  <c r="E364" i="68"/>
  <c r="D364" i="68"/>
  <c r="G363" i="68"/>
  <c r="F363" i="68"/>
  <c r="E363" i="68"/>
  <c r="I363" i="68" s="1"/>
  <c r="D363" i="68"/>
  <c r="H363" i="68" s="1"/>
  <c r="J363" i="68" s="1"/>
  <c r="I362" i="68"/>
  <c r="G362" i="68"/>
  <c r="F362" i="68"/>
  <c r="H362" i="68" s="1"/>
  <c r="J362" i="68" s="1"/>
  <c r="E362" i="68"/>
  <c r="D362" i="68"/>
  <c r="G361" i="68"/>
  <c r="F361" i="68"/>
  <c r="E361" i="68"/>
  <c r="I361" i="68" s="1"/>
  <c r="D361" i="68"/>
  <c r="H361" i="68" s="1"/>
  <c r="J361" i="68" s="1"/>
  <c r="I360" i="68"/>
  <c r="H360" i="68"/>
  <c r="J360" i="68" s="1"/>
  <c r="G360" i="68"/>
  <c r="F360" i="68"/>
  <c r="E360" i="68"/>
  <c r="D360" i="68"/>
  <c r="I359" i="68"/>
  <c r="H359" i="68"/>
  <c r="J359" i="68" s="1"/>
  <c r="G359" i="68"/>
  <c r="G357" i="68" s="1"/>
  <c r="F359" i="68"/>
  <c r="F357" i="68" s="1"/>
  <c r="E359" i="68"/>
  <c r="D359" i="68"/>
  <c r="G358" i="68"/>
  <c r="F358" i="68"/>
  <c r="E358" i="68"/>
  <c r="I358" i="68" s="1"/>
  <c r="D358" i="68"/>
  <c r="D357" i="68" s="1"/>
  <c r="E357" i="68"/>
  <c r="G356" i="68"/>
  <c r="F356" i="68"/>
  <c r="E356" i="68"/>
  <c r="I356" i="68" s="1"/>
  <c r="D356" i="68"/>
  <c r="H356" i="68" s="1"/>
  <c r="J356" i="68" s="1"/>
  <c r="J355" i="68"/>
  <c r="H355" i="68"/>
  <c r="G355" i="68"/>
  <c r="I355" i="68" s="1"/>
  <c r="F355" i="68"/>
  <c r="E355" i="68"/>
  <c r="D355" i="68"/>
  <c r="H354" i="68"/>
  <c r="J354" i="68" s="1"/>
  <c r="G354" i="68"/>
  <c r="G352" i="68" s="1"/>
  <c r="F354" i="68"/>
  <c r="F352" i="68" s="1"/>
  <c r="E354" i="68"/>
  <c r="I354" i="68" s="1"/>
  <c r="D354" i="68"/>
  <c r="I353" i="68"/>
  <c r="I352" i="68" s="1"/>
  <c r="G353" i="68"/>
  <c r="F353" i="68"/>
  <c r="E353" i="68"/>
  <c r="D353" i="68"/>
  <c r="H353" i="68" s="1"/>
  <c r="D352" i="68"/>
  <c r="G351" i="68"/>
  <c r="F351" i="68"/>
  <c r="E351" i="68"/>
  <c r="I351" i="68" s="1"/>
  <c r="D351" i="68"/>
  <c r="H351" i="68" s="1"/>
  <c r="J351" i="68" s="1"/>
  <c r="I350" i="68"/>
  <c r="G350" i="68"/>
  <c r="F350" i="68"/>
  <c r="H350" i="68" s="1"/>
  <c r="J350" i="68" s="1"/>
  <c r="E350" i="68"/>
  <c r="D350" i="68"/>
  <c r="G349" i="68"/>
  <c r="G347" i="68" s="1"/>
  <c r="F349" i="68"/>
  <c r="E349" i="68"/>
  <c r="I349" i="68" s="1"/>
  <c r="D349" i="68"/>
  <c r="H349" i="68" s="1"/>
  <c r="J349" i="68" s="1"/>
  <c r="I348" i="68"/>
  <c r="H348" i="68"/>
  <c r="G348" i="68"/>
  <c r="F348" i="68"/>
  <c r="E348" i="68"/>
  <c r="D348" i="68"/>
  <c r="D347" i="68" s="1"/>
  <c r="J346" i="68"/>
  <c r="G346" i="68"/>
  <c r="F346" i="68"/>
  <c r="E346" i="68"/>
  <c r="I346" i="68" s="1"/>
  <c r="D346" i="68"/>
  <c r="H346" i="68" s="1"/>
  <c r="J345" i="68"/>
  <c r="H345" i="68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J343" i="68"/>
  <c r="H343" i="68"/>
  <c r="G343" i="68"/>
  <c r="I343" i="68" s="1"/>
  <c r="F343" i="68"/>
  <c r="E343" i="68"/>
  <c r="D343" i="68"/>
  <c r="H342" i="68"/>
  <c r="J342" i="68" s="1"/>
  <c r="G342" i="68"/>
  <c r="F342" i="68"/>
  <c r="E342" i="68"/>
  <c r="I342" i="68" s="1"/>
  <c r="D342" i="68"/>
  <c r="I341" i="68"/>
  <c r="G341" i="68"/>
  <c r="F341" i="68"/>
  <c r="E341" i="68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G338" i="68" s="1"/>
  <c r="F339" i="68"/>
  <c r="E339" i="68"/>
  <c r="E338" i="68" s="1"/>
  <c r="D339" i="68"/>
  <c r="F338" i="68"/>
  <c r="G337" i="68"/>
  <c r="F337" i="68"/>
  <c r="E337" i="68"/>
  <c r="I337" i="68" s="1"/>
  <c r="D337" i="68"/>
  <c r="H337" i="68" s="1"/>
  <c r="J337" i="68" s="1"/>
  <c r="I336" i="68"/>
  <c r="H336" i="68"/>
  <c r="J336" i="68" s="1"/>
  <c r="G336" i="68"/>
  <c r="F336" i="68"/>
  <c r="E336" i="68"/>
  <c r="D336" i="68"/>
  <c r="I335" i="68"/>
  <c r="H335" i="68"/>
  <c r="J335" i="68" s="1"/>
  <c r="G335" i="68"/>
  <c r="F335" i="68"/>
  <c r="E335" i="68"/>
  <c r="D335" i="68"/>
  <c r="J333" i="68"/>
  <c r="G333" i="68"/>
  <c r="F333" i="68"/>
  <c r="E333" i="68"/>
  <c r="I333" i="68" s="1"/>
  <c r="D333" i="68"/>
  <c r="H333" i="68" s="1"/>
  <c r="J332" i="68"/>
  <c r="H332" i="68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J330" i="68"/>
  <c r="H330" i="68"/>
  <c r="G330" i="68"/>
  <c r="I330" i="68" s="1"/>
  <c r="F330" i="68"/>
  <c r="E330" i="68"/>
  <c r="D330" i="68"/>
  <c r="H329" i="68"/>
  <c r="J329" i="68" s="1"/>
  <c r="G329" i="68"/>
  <c r="F329" i="68"/>
  <c r="E329" i="68"/>
  <c r="I329" i="68" s="1"/>
  <c r="D329" i="68"/>
  <c r="I328" i="68"/>
  <c r="G328" i="68"/>
  <c r="F328" i="68"/>
  <c r="E328" i="68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G325" i="68" s="1"/>
  <c r="F326" i="68"/>
  <c r="E326" i="68"/>
  <c r="E325" i="68" s="1"/>
  <c r="D326" i="68"/>
  <c r="D325" i="68" s="1"/>
  <c r="F325" i="68"/>
  <c r="G324" i="68"/>
  <c r="F324" i="68"/>
  <c r="E324" i="68"/>
  <c r="I324" i="68" s="1"/>
  <c r="D324" i="68"/>
  <c r="H324" i="68" s="1"/>
  <c r="J324" i="68" s="1"/>
  <c r="I323" i="68"/>
  <c r="H323" i="68"/>
  <c r="J323" i="68" s="1"/>
  <c r="G323" i="68"/>
  <c r="F323" i="68"/>
  <c r="E323" i="68"/>
  <c r="D323" i="68"/>
  <c r="I322" i="68"/>
  <c r="H322" i="68"/>
  <c r="J322" i="68" s="1"/>
  <c r="G322" i="68"/>
  <c r="G320" i="68" s="1"/>
  <c r="F322" i="68"/>
  <c r="E322" i="68"/>
  <c r="D322" i="68"/>
  <c r="G321" i="68"/>
  <c r="F321" i="68"/>
  <c r="F320" i="68" s="1"/>
  <c r="E321" i="68"/>
  <c r="I321" i="68" s="1"/>
  <c r="I320" i="68" s="1"/>
  <c r="D321" i="68"/>
  <c r="D320" i="68" s="1"/>
  <c r="E320" i="68"/>
  <c r="G318" i="68"/>
  <c r="F318" i="68"/>
  <c r="E318" i="68"/>
  <c r="I318" i="68" s="1"/>
  <c r="D318" i="68"/>
  <c r="H318" i="68" s="1"/>
  <c r="J318" i="68" s="1"/>
  <c r="J317" i="68"/>
  <c r="H317" i="68"/>
  <c r="G317" i="68"/>
  <c r="F317" i="68"/>
  <c r="E317" i="68"/>
  <c r="D317" i="68"/>
  <c r="H316" i="68"/>
  <c r="J316" i="68" s="1"/>
  <c r="G316" i="68"/>
  <c r="F316" i="68"/>
  <c r="E316" i="68"/>
  <c r="I316" i="68" s="1"/>
  <c r="D316" i="68"/>
  <c r="I315" i="68"/>
  <c r="G315" i="68"/>
  <c r="F315" i="68"/>
  <c r="E315" i="68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I312" i="68"/>
  <c r="G312" i="68"/>
  <c r="F312" i="68"/>
  <c r="E312" i="68"/>
  <c r="D312" i="68"/>
  <c r="I310" i="68"/>
  <c r="H310" i="68"/>
  <c r="J310" i="68" s="1"/>
  <c r="G310" i="68"/>
  <c r="F310" i="68"/>
  <c r="E310" i="68"/>
  <c r="D310" i="68"/>
  <c r="I309" i="68"/>
  <c r="H309" i="68"/>
  <c r="J309" i="68" s="1"/>
  <c r="G309" i="68"/>
  <c r="F309" i="68"/>
  <c r="E309" i="68"/>
  <c r="D309" i="68"/>
  <c r="G308" i="68"/>
  <c r="F308" i="68"/>
  <c r="E308" i="68"/>
  <c r="I308" i="68" s="1"/>
  <c r="D308" i="68"/>
  <c r="H308" i="68" s="1"/>
  <c r="J308" i="68" s="1"/>
  <c r="J307" i="68"/>
  <c r="H307" i="68"/>
  <c r="G307" i="68"/>
  <c r="G306" i="68" s="1"/>
  <c r="F307" i="68"/>
  <c r="E307" i="68"/>
  <c r="D307" i="68"/>
  <c r="F306" i="68"/>
  <c r="J305" i="68"/>
  <c r="H305" i="68"/>
  <c r="G305" i="68"/>
  <c r="F305" i="68"/>
  <c r="E305" i="68"/>
  <c r="D305" i="68"/>
  <c r="H304" i="68"/>
  <c r="J304" i="68" s="1"/>
  <c r="G304" i="68"/>
  <c r="F304" i="68"/>
  <c r="E304" i="68"/>
  <c r="I304" i="68" s="1"/>
  <c r="D304" i="68"/>
  <c r="I303" i="68"/>
  <c r="G303" i="68"/>
  <c r="F303" i="68"/>
  <c r="E303" i="68"/>
  <c r="D303" i="68"/>
  <c r="H303" i="68" s="1"/>
  <c r="J303" i="68" s="1"/>
  <c r="I302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I300" i="68"/>
  <c r="G300" i="68"/>
  <c r="F300" i="68"/>
  <c r="E300" i="68"/>
  <c r="D300" i="68"/>
  <c r="I298" i="68"/>
  <c r="H298" i="68"/>
  <c r="G298" i="68"/>
  <c r="F298" i="68"/>
  <c r="E298" i="68"/>
  <c r="D298" i="68"/>
  <c r="D297" i="68" s="1"/>
  <c r="I297" i="68"/>
  <c r="G297" i="68"/>
  <c r="F297" i="68"/>
  <c r="E297" i="68"/>
  <c r="G296" i="68"/>
  <c r="F296" i="68"/>
  <c r="E296" i="68"/>
  <c r="I296" i="68" s="1"/>
  <c r="D296" i="68"/>
  <c r="H296" i="68" s="1"/>
  <c r="J296" i="68" s="1"/>
  <c r="J295" i="68"/>
  <c r="H295" i="68"/>
  <c r="G295" i="68"/>
  <c r="F295" i="68"/>
  <c r="E295" i="68"/>
  <c r="I295" i="68" s="1"/>
  <c r="D295" i="68"/>
  <c r="G294" i="68"/>
  <c r="F294" i="68"/>
  <c r="F293" i="68" s="1"/>
  <c r="E294" i="68"/>
  <c r="D294" i="68"/>
  <c r="G293" i="68"/>
  <c r="H292" i="68"/>
  <c r="J292" i="68" s="1"/>
  <c r="G292" i="68"/>
  <c r="F292" i="68"/>
  <c r="E292" i="68"/>
  <c r="I292" i="68" s="1"/>
  <c r="D292" i="68"/>
  <c r="I291" i="68"/>
  <c r="G291" i="68"/>
  <c r="F291" i="68"/>
  <c r="E291" i="68"/>
  <c r="D291" i="68"/>
  <c r="H291" i="68" s="1"/>
  <c r="J291" i="68" s="1"/>
  <c r="I290" i="68"/>
  <c r="G290" i="68"/>
  <c r="F290" i="68"/>
  <c r="E290" i="68"/>
  <c r="D290" i="68"/>
  <c r="H290" i="68" s="1"/>
  <c r="J290" i="68" s="1"/>
  <c r="G289" i="68"/>
  <c r="G288" i="68" s="1"/>
  <c r="F289" i="68"/>
  <c r="E289" i="68"/>
  <c r="D289" i="68"/>
  <c r="F288" i="68"/>
  <c r="I286" i="68"/>
  <c r="H286" i="68"/>
  <c r="J286" i="68" s="1"/>
  <c r="G286" i="68"/>
  <c r="F286" i="68"/>
  <c r="E286" i="68"/>
  <c r="D286" i="68"/>
  <c r="I285" i="68"/>
  <c r="I284" i="68" s="1"/>
  <c r="H285" i="68"/>
  <c r="H284" i="68" s="1"/>
  <c r="J284" i="68" s="1"/>
  <c r="G285" i="68"/>
  <c r="G284" i="68" s="1"/>
  <c r="F285" i="68"/>
  <c r="F284" i="68" s="1"/>
  <c r="E285" i="68"/>
  <c r="E284" i="68" s="1"/>
  <c r="D285" i="68"/>
  <c r="D284" i="68"/>
  <c r="J283" i="68"/>
  <c r="H283" i="68"/>
  <c r="G283" i="68"/>
  <c r="F283" i="68"/>
  <c r="E283" i="68"/>
  <c r="I283" i="68" s="1"/>
  <c r="D283" i="68"/>
  <c r="G282" i="68"/>
  <c r="F282" i="68"/>
  <c r="F281" i="68" s="1"/>
  <c r="E282" i="68"/>
  <c r="D282" i="68"/>
  <c r="D281" i="68" s="1"/>
  <c r="G281" i="68"/>
  <c r="H280" i="68"/>
  <c r="G280" i="68"/>
  <c r="G279" i="68" s="1"/>
  <c r="F280" i="68"/>
  <c r="F279" i="68" s="1"/>
  <c r="E280" i="68"/>
  <c r="E279" i="68" s="1"/>
  <c r="D280" i="68"/>
  <c r="D279" i="68" s="1"/>
  <c r="J278" i="68"/>
  <c r="I278" i="68"/>
  <c r="G278" i="68"/>
  <c r="F278" i="68"/>
  <c r="E278" i="68"/>
  <c r="D278" i="68"/>
  <c r="H278" i="68" s="1"/>
  <c r="G277" i="68"/>
  <c r="F277" i="68"/>
  <c r="E277" i="68"/>
  <c r="D277" i="68"/>
  <c r="I276" i="68"/>
  <c r="G276" i="68"/>
  <c r="F276" i="68"/>
  <c r="E276" i="68"/>
  <c r="D276" i="68"/>
  <c r="G275" i="68"/>
  <c r="I273" i="68"/>
  <c r="H273" i="68"/>
  <c r="J273" i="68" s="1"/>
  <c r="G273" i="68"/>
  <c r="F273" i="68"/>
  <c r="E273" i="68"/>
  <c r="D273" i="68"/>
  <c r="J272" i="68"/>
  <c r="G272" i="68"/>
  <c r="F272" i="68"/>
  <c r="E272" i="68"/>
  <c r="I272" i="68" s="1"/>
  <c r="D272" i="68"/>
  <c r="H272" i="68" s="1"/>
  <c r="J271" i="68"/>
  <c r="H271" i="68"/>
  <c r="G271" i="68"/>
  <c r="F271" i="68"/>
  <c r="E271" i="68"/>
  <c r="I271" i="68" s="1"/>
  <c r="D271" i="68"/>
  <c r="G270" i="68"/>
  <c r="F270" i="68"/>
  <c r="F266" i="68" s="1"/>
  <c r="E270" i="68"/>
  <c r="I270" i="68" s="1"/>
  <c r="D270" i="68"/>
  <c r="J269" i="68"/>
  <c r="H269" i="68"/>
  <c r="G269" i="68"/>
  <c r="I269" i="68" s="1"/>
  <c r="F269" i="68"/>
  <c r="E269" i="68"/>
  <c r="D269" i="68"/>
  <c r="H268" i="68"/>
  <c r="J268" i="68" s="1"/>
  <c r="G268" i="68"/>
  <c r="F268" i="68"/>
  <c r="E268" i="68"/>
  <c r="I268" i="68" s="1"/>
  <c r="I266" i="68" s="1"/>
  <c r="D268" i="68"/>
  <c r="I267" i="68"/>
  <c r="G267" i="68"/>
  <c r="F267" i="68"/>
  <c r="E267" i="68"/>
  <c r="D267" i="68"/>
  <c r="H267" i="68" s="1"/>
  <c r="G266" i="68"/>
  <c r="G265" i="68"/>
  <c r="F265" i="68"/>
  <c r="E265" i="68"/>
  <c r="I265" i="68" s="1"/>
  <c r="D265" i="68"/>
  <c r="H265" i="68" s="1"/>
  <c r="J265" i="68" s="1"/>
  <c r="I264" i="68"/>
  <c r="G264" i="68"/>
  <c r="F264" i="68"/>
  <c r="H264" i="68" s="1"/>
  <c r="J264" i="68" s="1"/>
  <c r="E264" i="68"/>
  <c r="D264" i="68"/>
  <c r="G263" i="68"/>
  <c r="G261" i="68" s="1"/>
  <c r="F263" i="68"/>
  <c r="E263" i="68"/>
  <c r="D263" i="68"/>
  <c r="H263" i="68" s="1"/>
  <c r="J263" i="68" s="1"/>
  <c r="I262" i="68"/>
  <c r="H262" i="68"/>
  <c r="J262" i="68" s="1"/>
  <c r="G262" i="68"/>
  <c r="F262" i="68"/>
  <c r="E262" i="68"/>
  <c r="D262" i="68"/>
  <c r="F261" i="68"/>
  <c r="G260" i="68"/>
  <c r="F260" i="68"/>
  <c r="E260" i="68"/>
  <c r="I260" i="68" s="1"/>
  <c r="D260" i="68"/>
  <c r="H260" i="68" s="1"/>
  <c r="J260" i="68" s="1"/>
  <c r="J259" i="68"/>
  <c r="H259" i="68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J257" i="68"/>
  <c r="H257" i="68"/>
  <c r="G257" i="68"/>
  <c r="I257" i="68" s="1"/>
  <c r="F257" i="68"/>
  <c r="E257" i="68"/>
  <c r="D257" i="68"/>
  <c r="G256" i="68"/>
  <c r="F256" i="68"/>
  <c r="H256" i="68" s="1"/>
  <c r="E256" i="68"/>
  <c r="D256" i="68"/>
  <c r="I255" i="68"/>
  <c r="G255" i="68"/>
  <c r="F255" i="68"/>
  <c r="E255" i="68"/>
  <c r="E254" i="68" s="1"/>
  <c r="D255" i="68"/>
  <c r="H255" i="68" s="1"/>
  <c r="J255" i="68" s="1"/>
  <c r="G254" i="68"/>
  <c r="G245" i="68" s="1"/>
  <c r="F254" i="68"/>
  <c r="D254" i="68"/>
  <c r="G253" i="68"/>
  <c r="F253" i="68"/>
  <c r="E253" i="68"/>
  <c r="I253" i="68" s="1"/>
  <c r="D253" i="68"/>
  <c r="H253" i="68" s="1"/>
  <c r="J253" i="68" s="1"/>
  <c r="I252" i="68"/>
  <c r="G252" i="68"/>
  <c r="F252" i="68"/>
  <c r="H252" i="68" s="1"/>
  <c r="J252" i="68" s="1"/>
  <c r="E252" i="68"/>
  <c r="D252" i="68"/>
  <c r="G251" i="68"/>
  <c r="F251" i="68"/>
  <c r="E251" i="68"/>
  <c r="I251" i="68" s="1"/>
  <c r="I249" i="68" s="1"/>
  <c r="D251" i="68"/>
  <c r="G250" i="68"/>
  <c r="F250" i="68"/>
  <c r="E250" i="68"/>
  <c r="I250" i="68" s="1"/>
  <c r="D250" i="68"/>
  <c r="D249" i="68" s="1"/>
  <c r="G249" i="68"/>
  <c r="F249" i="68"/>
  <c r="J248" i="68"/>
  <c r="G248" i="68"/>
  <c r="F248" i="68"/>
  <c r="E248" i="68"/>
  <c r="I248" i="68" s="1"/>
  <c r="D248" i="68"/>
  <c r="H248" i="68" s="1"/>
  <c r="H247" i="68"/>
  <c r="J247" i="68" s="1"/>
  <c r="G247" i="68"/>
  <c r="F247" i="68"/>
  <c r="E247" i="68"/>
  <c r="E246" i="68" s="1"/>
  <c r="D247" i="68"/>
  <c r="G246" i="68"/>
  <c r="F246" i="68"/>
  <c r="D246" i="68"/>
  <c r="G243" i="68"/>
  <c r="F243" i="68"/>
  <c r="E243" i="68"/>
  <c r="I243" i="68" s="1"/>
  <c r="D243" i="68"/>
  <c r="J242" i="68"/>
  <c r="I242" i="68"/>
  <c r="H242" i="68"/>
  <c r="G242" i="68"/>
  <c r="F242" i="68"/>
  <c r="E242" i="68"/>
  <c r="D242" i="68"/>
  <c r="G241" i="68"/>
  <c r="G239" i="68" s="1"/>
  <c r="F241" i="68"/>
  <c r="H241" i="68" s="1"/>
  <c r="E241" i="68"/>
  <c r="D241" i="68"/>
  <c r="G240" i="68"/>
  <c r="F240" i="68"/>
  <c r="E240" i="68"/>
  <c r="I240" i="68" s="1"/>
  <c r="D240" i="68"/>
  <c r="D239" i="68" s="1"/>
  <c r="G238" i="68"/>
  <c r="F238" i="68"/>
  <c r="E238" i="68"/>
  <c r="I238" i="68" s="1"/>
  <c r="I237" i="68" s="1"/>
  <c r="D238" i="68"/>
  <c r="H238" i="68" s="1"/>
  <c r="G237" i="68"/>
  <c r="F237" i="68"/>
  <c r="E237" i="68"/>
  <c r="G236" i="68"/>
  <c r="F236" i="68"/>
  <c r="E236" i="68"/>
  <c r="I236" i="68" s="1"/>
  <c r="D236" i="68"/>
  <c r="H236" i="68" s="1"/>
  <c r="J236" i="68" s="1"/>
  <c r="G235" i="68"/>
  <c r="G234" i="68" s="1"/>
  <c r="F235" i="68"/>
  <c r="E235" i="68"/>
  <c r="I235" i="68" s="1"/>
  <c r="I234" i="68" s="1"/>
  <c r="I233" i="68" s="1"/>
  <c r="D235" i="68"/>
  <c r="E234" i="68"/>
  <c r="E233" i="68" s="1"/>
  <c r="G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G229" i="68"/>
  <c r="G228" i="68" s="1"/>
  <c r="F229" i="68"/>
  <c r="F228" i="68" s="1"/>
  <c r="E229" i="68"/>
  <c r="D229" i="68"/>
  <c r="G227" i="68"/>
  <c r="G225" i="68" s="1"/>
  <c r="F227" i="68"/>
  <c r="F225" i="68" s="1"/>
  <c r="E227" i="68"/>
  <c r="I227" i="68" s="1"/>
  <c r="D227" i="68"/>
  <c r="H227" i="68" s="1"/>
  <c r="J227" i="68" s="1"/>
  <c r="G226" i="68"/>
  <c r="F226" i="68"/>
  <c r="E226" i="68"/>
  <c r="E225" i="68" s="1"/>
  <c r="D226" i="68"/>
  <c r="D225" i="68" s="1"/>
  <c r="G224" i="68"/>
  <c r="F224" i="68"/>
  <c r="E224" i="68"/>
  <c r="I224" i="68" s="1"/>
  <c r="D224" i="68"/>
  <c r="I223" i="68"/>
  <c r="H223" i="68"/>
  <c r="J223" i="68" s="1"/>
  <c r="G223" i="68"/>
  <c r="F223" i="68"/>
  <c r="E223" i="68"/>
  <c r="D223" i="68"/>
  <c r="G222" i="68"/>
  <c r="I222" i="68" s="1"/>
  <c r="I220" i="68" s="1"/>
  <c r="F222" i="68"/>
  <c r="E222" i="68"/>
  <c r="D222" i="68"/>
  <c r="H222" i="68" s="1"/>
  <c r="J222" i="68" s="1"/>
  <c r="I221" i="68"/>
  <c r="G221" i="68"/>
  <c r="F221" i="68"/>
  <c r="E221" i="68"/>
  <c r="D221" i="68"/>
  <c r="H221" i="68" s="1"/>
  <c r="F220" i="68"/>
  <c r="E220" i="68"/>
  <c r="G219" i="68"/>
  <c r="F219" i="68"/>
  <c r="E219" i="68"/>
  <c r="I219" i="68" s="1"/>
  <c r="D219" i="68"/>
  <c r="H219" i="68" s="1"/>
  <c r="J219" i="68" s="1"/>
  <c r="H218" i="68"/>
  <c r="J218" i="68" s="1"/>
  <c r="G218" i="68"/>
  <c r="F218" i="68"/>
  <c r="E218" i="68"/>
  <c r="I218" i="68" s="1"/>
  <c r="D218" i="68"/>
  <c r="G217" i="68"/>
  <c r="F217" i="68"/>
  <c r="H217" i="68" s="1"/>
  <c r="E217" i="68"/>
  <c r="I217" i="68" s="1"/>
  <c r="D217" i="68"/>
  <c r="J216" i="68"/>
  <c r="I216" i="68"/>
  <c r="I215" i="68" s="1"/>
  <c r="H216" i="68"/>
  <c r="G216" i="68"/>
  <c r="G215" i="68" s="1"/>
  <c r="F216" i="68"/>
  <c r="E216" i="68"/>
  <c r="D216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I211" i="68"/>
  <c r="H211" i="68"/>
  <c r="J211" i="68" s="1"/>
  <c r="G211" i="68"/>
  <c r="F211" i="68"/>
  <c r="E211" i="68"/>
  <c r="D211" i="68"/>
  <c r="G210" i="68"/>
  <c r="I210" i="68" s="1"/>
  <c r="F210" i="68"/>
  <c r="E210" i="68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F208" i="68"/>
  <c r="F206" i="68" s="1"/>
  <c r="E208" i="68"/>
  <c r="I208" i="68" s="1"/>
  <c r="D208" i="68"/>
  <c r="H208" i="68" s="1"/>
  <c r="J208" i="68" s="1"/>
  <c r="G207" i="68"/>
  <c r="F207" i="68"/>
  <c r="E207" i="68"/>
  <c r="I207" i="68" s="1"/>
  <c r="D207" i="68"/>
  <c r="D206" i="68" s="1"/>
  <c r="G206" i="68"/>
  <c r="G205" i="68"/>
  <c r="F205" i="68"/>
  <c r="H205" i="68" s="1"/>
  <c r="J205" i="68" s="1"/>
  <c r="E205" i="68"/>
  <c r="I205" i="68" s="1"/>
  <c r="D205" i="68"/>
  <c r="J204" i="68"/>
  <c r="I204" i="68"/>
  <c r="H204" i="68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H202" i="68" s="1"/>
  <c r="G201" i="68"/>
  <c r="F201" i="68"/>
  <c r="I199" i="68"/>
  <c r="H199" i="68"/>
  <c r="J199" i="68" s="1"/>
  <c r="G199" i="68"/>
  <c r="F199" i="68"/>
  <c r="E199" i="68"/>
  <c r="D199" i="68"/>
  <c r="G198" i="68"/>
  <c r="I198" i="68" s="1"/>
  <c r="F198" i="68"/>
  <c r="E198" i="68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F193" i="68" s="1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H194" i="68"/>
  <c r="G194" i="68"/>
  <c r="G193" i="68" s="1"/>
  <c r="F194" i="68"/>
  <c r="E194" i="68"/>
  <c r="D194" i="68"/>
  <c r="J192" i="68"/>
  <c r="I192" i="68"/>
  <c r="H192" i="68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E189" i="68" s="1"/>
  <c r="D190" i="68"/>
  <c r="H190" i="68" s="1"/>
  <c r="G189" i="68"/>
  <c r="F189" i="68"/>
  <c r="G186" i="68"/>
  <c r="I186" i="68" s="1"/>
  <c r="F186" i="68"/>
  <c r="E186" i="68"/>
  <c r="D186" i="68"/>
  <c r="H186" i="68" s="1"/>
  <c r="J186" i="68" s="1"/>
  <c r="J185" i="68"/>
  <c r="I185" i="68"/>
  <c r="G185" i="68"/>
  <c r="F185" i="68"/>
  <c r="E185" i="68"/>
  <c r="D185" i="68"/>
  <c r="H185" i="68" s="1"/>
  <c r="G184" i="68"/>
  <c r="F184" i="68"/>
  <c r="F181" i="68" s="1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H182" i="68"/>
  <c r="G182" i="68"/>
  <c r="G181" i="68" s="1"/>
  <c r="F182" i="68"/>
  <c r="E182" i="68"/>
  <c r="D182" i="68"/>
  <c r="J180" i="68"/>
  <c r="I180" i="68"/>
  <c r="H180" i="68"/>
  <c r="G180" i="68"/>
  <c r="F180" i="68"/>
  <c r="E180" i="68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F175" i="68" s="1"/>
  <c r="E176" i="68"/>
  <c r="E175" i="68" s="1"/>
  <c r="D176" i="68"/>
  <c r="D175" i="68" s="1"/>
  <c r="G174" i="68"/>
  <c r="I174" i="68" s="1"/>
  <c r="F174" i="68"/>
  <c r="E174" i="68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D171" i="68"/>
  <c r="D170" i="68" s="1"/>
  <c r="G170" i="68"/>
  <c r="G169" i="68"/>
  <c r="F169" i="68"/>
  <c r="H169" i="68" s="1"/>
  <c r="J169" i="68" s="1"/>
  <c r="E169" i="68"/>
  <c r="I169" i="68" s="1"/>
  <c r="D169" i="68"/>
  <c r="J168" i="68"/>
  <c r="I168" i="68"/>
  <c r="H168" i="68"/>
  <c r="G168" i="68"/>
  <c r="G166" i="68" s="1"/>
  <c r="F168" i="68"/>
  <c r="E168" i="68"/>
  <c r="D168" i="68"/>
  <c r="G167" i="68"/>
  <c r="F167" i="68"/>
  <c r="F166" i="68" s="1"/>
  <c r="F165" i="68" s="1"/>
  <c r="E167" i="68"/>
  <c r="E166" i="68" s="1"/>
  <c r="D167" i="68"/>
  <c r="G164" i="68"/>
  <c r="F164" i="68"/>
  <c r="E164" i="68"/>
  <c r="I164" i="68" s="1"/>
  <c r="D164" i="68"/>
  <c r="H164" i="68" s="1"/>
  <c r="J164" i="68" s="1"/>
  <c r="I163" i="68"/>
  <c r="H163" i="68"/>
  <c r="J163" i="68" s="1"/>
  <c r="G163" i="68"/>
  <c r="F163" i="68"/>
  <c r="E163" i="68"/>
  <c r="D163" i="68"/>
  <c r="G162" i="68"/>
  <c r="G161" i="68" s="1"/>
  <c r="F162" i="68"/>
  <c r="F161" i="68" s="1"/>
  <c r="E162" i="68"/>
  <c r="E161" i="68" s="1"/>
  <c r="D162" i="68"/>
  <c r="D161" i="68" s="1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H158" i="68"/>
  <c r="J158" i="68" s="1"/>
  <c r="G158" i="68"/>
  <c r="F158" i="68"/>
  <c r="E158" i="68"/>
  <c r="I158" i="68" s="1"/>
  <c r="D158" i="68"/>
  <c r="G157" i="68"/>
  <c r="F157" i="68"/>
  <c r="H157" i="68" s="1"/>
  <c r="E157" i="68"/>
  <c r="I157" i="68" s="1"/>
  <c r="D157" i="68"/>
  <c r="J156" i="68"/>
  <c r="I156" i="68"/>
  <c r="H156" i="68"/>
  <c r="G156" i="68"/>
  <c r="G155" i="68" s="1"/>
  <c r="G154" i="68" s="1"/>
  <c r="F156" i="68"/>
  <c r="E156" i="68"/>
  <c r="D156" i="68"/>
  <c r="D155" i="68"/>
  <c r="D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I151" i="68"/>
  <c r="H151" i="68"/>
  <c r="J151" i="68" s="1"/>
  <c r="G151" i="68"/>
  <c r="F151" i="68"/>
  <c r="E151" i="68"/>
  <c r="D151" i="68"/>
  <c r="G150" i="68"/>
  <c r="G149" i="68" s="1"/>
  <c r="F150" i="68"/>
  <c r="E150" i="68"/>
  <c r="E149" i="68" s="1"/>
  <c r="D150" i="68"/>
  <c r="D149" i="68" s="1"/>
  <c r="G148" i="68"/>
  <c r="F148" i="68"/>
  <c r="F146" i="68" s="1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D146" i="68" s="1"/>
  <c r="G146" i="68"/>
  <c r="G145" i="68"/>
  <c r="G142" i="68" s="1"/>
  <c r="F145" i="68"/>
  <c r="E145" i="68"/>
  <c r="I145" i="68" s="1"/>
  <c r="D145" i="68"/>
  <c r="H145" i="68" s="1"/>
  <c r="J145" i="68" s="1"/>
  <c r="J144" i="68"/>
  <c r="I144" i="68"/>
  <c r="H144" i="68"/>
  <c r="G144" i="68"/>
  <c r="F144" i="68"/>
  <c r="E144" i="68"/>
  <c r="D144" i="68"/>
  <c r="G143" i="68"/>
  <c r="F143" i="68"/>
  <c r="F142" i="68" s="1"/>
  <c r="E143" i="68"/>
  <c r="E142" i="68" s="1"/>
  <c r="D143" i="68"/>
  <c r="G141" i="68"/>
  <c r="G138" i="68" s="1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I139" i="68"/>
  <c r="I138" i="68" s="1"/>
  <c r="H139" i="68"/>
  <c r="G139" i="68"/>
  <c r="F139" i="68"/>
  <c r="E139" i="68"/>
  <c r="D139" i="68"/>
  <c r="D138" i="68"/>
  <c r="I137" i="68"/>
  <c r="G137" i="68"/>
  <c r="F137" i="68"/>
  <c r="E137" i="68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F135" i="68"/>
  <c r="E135" i="68"/>
  <c r="I135" i="68" s="1"/>
  <c r="D135" i="68"/>
  <c r="D134" i="68" s="1"/>
  <c r="G134" i="68"/>
  <c r="G133" i="68"/>
  <c r="F133" i="68"/>
  <c r="E133" i="68"/>
  <c r="I133" i="68" s="1"/>
  <c r="D133" i="68"/>
  <c r="H133" i="68" s="1"/>
  <c r="J133" i="68" s="1"/>
  <c r="J132" i="68"/>
  <c r="I132" i="68"/>
  <c r="H132" i="68"/>
  <c r="G132" i="68"/>
  <c r="F132" i="68"/>
  <c r="E132" i="68"/>
  <c r="D132" i="68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H130" i="68" s="1"/>
  <c r="G129" i="68"/>
  <c r="F129" i="68"/>
  <c r="G128" i="68"/>
  <c r="F128" i="68"/>
  <c r="F126" i="68" s="1"/>
  <c r="E128" i="68"/>
  <c r="I128" i="68" s="1"/>
  <c r="D128" i="68"/>
  <c r="H128" i="68" s="1"/>
  <c r="J128" i="68" s="1"/>
  <c r="I127" i="68"/>
  <c r="I126" i="68" s="1"/>
  <c r="H127" i="68"/>
  <c r="G127" i="68"/>
  <c r="F127" i="68"/>
  <c r="E127" i="68"/>
  <c r="D127" i="68"/>
  <c r="G126" i="68"/>
  <c r="D126" i="68"/>
  <c r="I125" i="68"/>
  <c r="G125" i="68"/>
  <c r="F125" i="68"/>
  <c r="E125" i="68"/>
  <c r="D125" i="68"/>
  <c r="H125" i="68" s="1"/>
  <c r="J125" i="68" s="1"/>
  <c r="G124" i="68"/>
  <c r="G123" i="68" s="1"/>
  <c r="G122" i="68" s="1"/>
  <c r="F124" i="68"/>
  <c r="F123" i="68" s="1"/>
  <c r="E124" i="68"/>
  <c r="D124" i="68"/>
  <c r="H124" i="68" s="1"/>
  <c r="D123" i="68"/>
  <c r="G121" i="68"/>
  <c r="F121" i="68"/>
  <c r="H121" i="68" s="1"/>
  <c r="J121" i="68" s="1"/>
  <c r="E121" i="68"/>
  <c r="I121" i="68" s="1"/>
  <c r="D121" i="68"/>
  <c r="J120" i="68"/>
  <c r="I120" i="68"/>
  <c r="H120" i="68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G116" i="68"/>
  <c r="F116" i="68"/>
  <c r="F114" i="68" s="1"/>
  <c r="E116" i="68"/>
  <c r="I116" i="68" s="1"/>
  <c r="D116" i="68"/>
  <c r="H116" i="68" s="1"/>
  <c r="J116" i="68" s="1"/>
  <c r="I115" i="68"/>
  <c r="I114" i="68" s="1"/>
  <c r="H115" i="68"/>
  <c r="G115" i="68"/>
  <c r="F115" i="68"/>
  <c r="E115" i="68"/>
  <c r="D115" i="68"/>
  <c r="G114" i="68"/>
  <c r="G113" i="68" s="1"/>
  <c r="D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H110" i="68"/>
  <c r="J110" i="68" s="1"/>
  <c r="G110" i="68"/>
  <c r="F110" i="68"/>
  <c r="E110" i="68"/>
  <c r="D110" i="68"/>
  <c r="G109" i="68"/>
  <c r="F109" i="68"/>
  <c r="F108" i="68" s="1"/>
  <c r="E109" i="68"/>
  <c r="I109" i="68" s="1"/>
  <c r="D109" i="68"/>
  <c r="D108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F100" i="68" s="1"/>
  <c r="E105" i="68"/>
  <c r="I105" i="68" s="1"/>
  <c r="D105" i="68"/>
  <c r="G104" i="68"/>
  <c r="F104" i="68"/>
  <c r="E104" i="68"/>
  <c r="I104" i="68" s="1"/>
  <c r="D104" i="68"/>
  <c r="H104" i="68" s="1"/>
  <c r="J104" i="68" s="1"/>
  <c r="I103" i="68"/>
  <c r="H103" i="68"/>
  <c r="J103" i="68" s="1"/>
  <c r="G103" i="68"/>
  <c r="F103" i="68"/>
  <c r="E103" i="68"/>
  <c r="D103" i="68"/>
  <c r="G102" i="68"/>
  <c r="I102" i="68" s="1"/>
  <c r="I100" i="68" s="1"/>
  <c r="F102" i="68"/>
  <c r="E102" i="68"/>
  <c r="D102" i="68"/>
  <c r="H102" i="68" s="1"/>
  <c r="J102" i="68" s="1"/>
  <c r="J101" i="68"/>
  <c r="I101" i="68"/>
  <c r="G101" i="68"/>
  <c r="F101" i="68"/>
  <c r="E101" i="68"/>
  <c r="D101" i="68"/>
  <c r="H101" i="68" s="1"/>
  <c r="E100" i="68"/>
  <c r="G99" i="68"/>
  <c r="F99" i="68"/>
  <c r="E99" i="68"/>
  <c r="I99" i="68" s="1"/>
  <c r="D99" i="68"/>
  <c r="H99" i="68" s="1"/>
  <c r="J99" i="68" s="1"/>
  <c r="H98" i="68"/>
  <c r="J98" i="68" s="1"/>
  <c r="G98" i="68"/>
  <c r="F98" i="68"/>
  <c r="E98" i="68"/>
  <c r="I98" i="68" s="1"/>
  <c r="D98" i="68"/>
  <c r="G97" i="68"/>
  <c r="F97" i="68"/>
  <c r="H97" i="68" s="1"/>
  <c r="E97" i="68"/>
  <c r="I97" i="68" s="1"/>
  <c r="D97" i="68"/>
  <c r="J96" i="68"/>
  <c r="I96" i="68"/>
  <c r="H96" i="68"/>
  <c r="G96" i="68"/>
  <c r="F96" i="68"/>
  <c r="E96" i="68"/>
  <c r="D96" i="68"/>
  <c r="E95" i="68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I91" i="68"/>
  <c r="H91" i="68"/>
  <c r="J91" i="68" s="1"/>
  <c r="G91" i="68"/>
  <c r="F91" i="68"/>
  <c r="E91" i="68"/>
  <c r="D91" i="68"/>
  <c r="G90" i="68"/>
  <c r="F90" i="68"/>
  <c r="E90" i="68"/>
  <c r="I90" i="68" s="1"/>
  <c r="D90" i="68"/>
  <c r="H90" i="68" s="1"/>
  <c r="J90" i="68" s="1"/>
  <c r="J89" i="68"/>
  <c r="I89" i="68"/>
  <c r="G89" i="68"/>
  <c r="F89" i="68"/>
  <c r="E89" i="68"/>
  <c r="D89" i="68"/>
  <c r="H89" i="68" s="1"/>
  <c r="G88" i="68"/>
  <c r="F88" i="68"/>
  <c r="F86" i="68" s="1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D86" i="68" s="1"/>
  <c r="G86" i="68"/>
  <c r="G85" i="68"/>
  <c r="F85" i="68"/>
  <c r="E85" i="68"/>
  <c r="I85" i="68" s="1"/>
  <c r="D85" i="68"/>
  <c r="H85" i="68" s="1"/>
  <c r="J85" i="68" s="1"/>
  <c r="J84" i="68"/>
  <c r="I84" i="68"/>
  <c r="H84" i="68"/>
  <c r="G84" i="68"/>
  <c r="F84" i="68"/>
  <c r="E84" i="68"/>
  <c r="D84" i="68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G80" i="68"/>
  <c r="F80" i="68"/>
  <c r="E80" i="68"/>
  <c r="I80" i="68" s="1"/>
  <c r="D80" i="68"/>
  <c r="H80" i="68" s="1"/>
  <c r="J80" i="68" s="1"/>
  <c r="I79" i="68"/>
  <c r="H79" i="68"/>
  <c r="J79" i="68" s="1"/>
  <c r="G79" i="68"/>
  <c r="F79" i="68"/>
  <c r="E79" i="68"/>
  <c r="D79" i="68"/>
  <c r="G78" i="68"/>
  <c r="F78" i="68"/>
  <c r="E78" i="68"/>
  <c r="I78" i="68" s="1"/>
  <c r="D78" i="68"/>
  <c r="H78" i="68" s="1"/>
  <c r="J78" i="68" s="1"/>
  <c r="J77" i="68"/>
  <c r="I77" i="68"/>
  <c r="G77" i="68"/>
  <c r="F77" i="68"/>
  <c r="E77" i="68"/>
  <c r="D77" i="68"/>
  <c r="H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H74" i="68"/>
  <c r="J74" i="68" s="1"/>
  <c r="G74" i="68"/>
  <c r="I74" i="68" s="1"/>
  <c r="F74" i="68"/>
  <c r="E74" i="68"/>
  <c r="D74" i="68"/>
  <c r="G73" i="68"/>
  <c r="G70" i="68" s="1"/>
  <c r="F73" i="68"/>
  <c r="E73" i="68"/>
  <c r="I73" i="68" s="1"/>
  <c r="D73" i="68"/>
  <c r="H73" i="68" s="1"/>
  <c r="J73" i="68" s="1"/>
  <c r="J72" i="68"/>
  <c r="I72" i="68"/>
  <c r="H72" i="68"/>
  <c r="G72" i="68"/>
  <c r="F72" i="68"/>
  <c r="E72" i="68"/>
  <c r="D72" i="68"/>
  <c r="G71" i="68"/>
  <c r="F71" i="68"/>
  <c r="F70" i="68" s="1"/>
  <c r="E71" i="68"/>
  <c r="D71" i="68"/>
  <c r="G69" i="68"/>
  <c r="G62" i="68" s="1"/>
  <c r="F69" i="68"/>
  <c r="H69" i="68" s="1"/>
  <c r="J69" i="68" s="1"/>
  <c r="E69" i="68"/>
  <c r="D69" i="68"/>
  <c r="G68" i="68"/>
  <c r="F68" i="68"/>
  <c r="E68" i="68"/>
  <c r="I68" i="68" s="1"/>
  <c r="D68" i="68"/>
  <c r="H68" i="68" s="1"/>
  <c r="J68" i="68" s="1"/>
  <c r="I67" i="68"/>
  <c r="H67" i="68"/>
  <c r="J67" i="68" s="1"/>
  <c r="G67" i="68"/>
  <c r="F67" i="68"/>
  <c r="E67" i="68"/>
  <c r="D67" i="68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F63" i="68"/>
  <c r="E63" i="68"/>
  <c r="I63" i="68" s="1"/>
  <c r="D63" i="68"/>
  <c r="D62" i="68" s="1"/>
  <c r="G61" i="68"/>
  <c r="F61" i="68"/>
  <c r="E61" i="68"/>
  <c r="I61" i="68" s="1"/>
  <c r="D61" i="68"/>
  <c r="H61" i="68" s="1"/>
  <c r="J61" i="68" s="1"/>
  <c r="J60" i="68"/>
  <c r="I60" i="68"/>
  <c r="H60" i="68"/>
  <c r="G60" i="68"/>
  <c r="F60" i="68"/>
  <c r="E60" i="68"/>
  <c r="D60" i="68"/>
  <c r="G59" i="68"/>
  <c r="F59" i="68"/>
  <c r="E59" i="68"/>
  <c r="D59" i="68"/>
  <c r="H59" i="68" s="1"/>
  <c r="J59" i="68" s="1"/>
  <c r="G58" i="68"/>
  <c r="F58" i="68"/>
  <c r="E58" i="68"/>
  <c r="I58" i="68" s="1"/>
  <c r="D58" i="68"/>
  <c r="H58" i="68" s="1"/>
  <c r="G57" i="68"/>
  <c r="F57" i="68"/>
  <c r="I55" i="68"/>
  <c r="H55" i="68"/>
  <c r="J55" i="68" s="1"/>
  <c r="G55" i="68"/>
  <c r="F55" i="68"/>
  <c r="E55" i="68"/>
  <c r="D55" i="68"/>
  <c r="G54" i="68"/>
  <c r="G52" i="68" s="1"/>
  <c r="F54" i="68"/>
  <c r="E54" i="68"/>
  <c r="I54" i="68" s="1"/>
  <c r="D54" i="68"/>
  <c r="I53" i="68"/>
  <c r="G53" i="68"/>
  <c r="F53" i="68"/>
  <c r="E53" i="68"/>
  <c r="D53" i="68"/>
  <c r="H53" i="68" s="1"/>
  <c r="I52" i="68"/>
  <c r="F52" i="68"/>
  <c r="E52" i="68"/>
  <c r="G51" i="68"/>
  <c r="F51" i="68"/>
  <c r="E51" i="68"/>
  <c r="I51" i="68" s="1"/>
  <c r="D51" i="68"/>
  <c r="H51" i="68" s="1"/>
  <c r="J51" i="68" s="1"/>
  <c r="H50" i="68"/>
  <c r="J50" i="68" s="1"/>
  <c r="G50" i="68"/>
  <c r="I50" i="68" s="1"/>
  <c r="F50" i="68"/>
  <c r="E50" i="68"/>
  <c r="D50" i="68"/>
  <c r="G49" i="68"/>
  <c r="G46" i="68" s="1"/>
  <c r="G45" i="68" s="1"/>
  <c r="F49" i="68"/>
  <c r="E49" i="68"/>
  <c r="D49" i="68"/>
  <c r="J48" i="68"/>
  <c r="I48" i="68"/>
  <c r="H48" i="68"/>
  <c r="G48" i="68"/>
  <c r="F48" i="68"/>
  <c r="E48" i="68"/>
  <c r="D48" i="68"/>
  <c r="G47" i="68"/>
  <c r="F47" i="68"/>
  <c r="E47" i="68"/>
  <c r="E46" i="68" s="1"/>
  <c r="E45" i="68" s="1"/>
  <c r="D47" i="68"/>
  <c r="D46" i="68" s="1"/>
  <c r="I42" i="68"/>
  <c r="H42" i="68"/>
  <c r="J42" i="68" s="1"/>
  <c r="G42" i="68"/>
  <c r="F42" i="68"/>
  <c r="E42" i="68"/>
  <c r="D42" i="68"/>
  <c r="G41" i="68"/>
  <c r="G40" i="68" s="1"/>
  <c r="G39" i="68" s="1"/>
  <c r="F41" i="68"/>
  <c r="E41" i="68"/>
  <c r="E40" i="68" s="1"/>
  <c r="D41" i="68"/>
  <c r="D40" i="68" s="1"/>
  <c r="D39" i="68" s="1"/>
  <c r="F40" i="68"/>
  <c r="I39" i="68"/>
  <c r="F39" i="68"/>
  <c r="E39" i="68"/>
  <c r="H38" i="68"/>
  <c r="J38" i="68" s="1"/>
  <c r="G38" i="68"/>
  <c r="F38" i="68"/>
  <c r="E38" i="68"/>
  <c r="I38" i="68" s="1"/>
  <c r="D38" i="68"/>
  <c r="H37" i="68"/>
  <c r="J37" i="68" s="1"/>
  <c r="G37" i="68"/>
  <c r="I37" i="68" s="1"/>
  <c r="F37" i="68"/>
  <c r="E37" i="68"/>
  <c r="D37" i="68"/>
  <c r="G36" i="68"/>
  <c r="G35" i="68" s="1"/>
  <c r="F36" i="68"/>
  <c r="F35" i="68" s="1"/>
  <c r="E36" i="68"/>
  <c r="D36" i="68"/>
  <c r="E35" i="68"/>
  <c r="G34" i="68"/>
  <c r="F34" i="68"/>
  <c r="E34" i="68"/>
  <c r="I34" i="68" s="1"/>
  <c r="D34" i="68"/>
  <c r="D30" i="68" s="1"/>
  <c r="G33" i="68"/>
  <c r="F33" i="68"/>
  <c r="E33" i="68"/>
  <c r="D33" i="68"/>
  <c r="H33" i="68" s="1"/>
  <c r="J33" i="68" s="1"/>
  <c r="G32" i="68"/>
  <c r="I32" i="68" s="1"/>
  <c r="F32" i="68"/>
  <c r="H32" i="68" s="1"/>
  <c r="J32" i="68" s="1"/>
  <c r="E32" i="68"/>
  <c r="D32" i="68"/>
  <c r="I31" i="68"/>
  <c r="G31" i="68"/>
  <c r="F31" i="68"/>
  <c r="F30" i="68" s="1"/>
  <c r="E31" i="68"/>
  <c r="E30" i="68" s="1"/>
  <c r="D31" i="68"/>
  <c r="G29" i="68"/>
  <c r="G25" i="68" s="1"/>
  <c r="F29" i="68"/>
  <c r="E29" i="68"/>
  <c r="I29" i="68" s="1"/>
  <c r="D29" i="68"/>
  <c r="H29" i="68" s="1"/>
  <c r="J29" i="68" s="1"/>
  <c r="J28" i="68"/>
  <c r="I28" i="68"/>
  <c r="G28" i="68"/>
  <c r="F28" i="68"/>
  <c r="E28" i="68"/>
  <c r="D28" i="68"/>
  <c r="H28" i="68" s="1"/>
  <c r="G27" i="68"/>
  <c r="F27" i="68"/>
  <c r="H27" i="68" s="1"/>
  <c r="J27" i="68" s="1"/>
  <c r="E27" i="68"/>
  <c r="I27" i="68" s="1"/>
  <c r="D27" i="68"/>
  <c r="H26" i="68"/>
  <c r="J26" i="68" s="1"/>
  <c r="G26" i="68"/>
  <c r="F26" i="68"/>
  <c r="E26" i="68"/>
  <c r="D26" i="68"/>
  <c r="G24" i="68"/>
  <c r="G20" i="68" s="1"/>
  <c r="F24" i="68"/>
  <c r="E24" i="68"/>
  <c r="I24" i="68" s="1"/>
  <c r="D24" i="68"/>
  <c r="H24" i="68" s="1"/>
  <c r="J24" i="68" s="1"/>
  <c r="J23" i="68"/>
  <c r="H23" i="68"/>
  <c r="G23" i="68"/>
  <c r="F23" i="68"/>
  <c r="E23" i="68"/>
  <c r="I23" i="68" s="1"/>
  <c r="D23" i="68"/>
  <c r="H22" i="68"/>
  <c r="J22" i="68" s="1"/>
  <c r="G22" i="68"/>
  <c r="F22" i="68"/>
  <c r="F20" i="68" s="1"/>
  <c r="E22" i="68"/>
  <c r="I22" i="68" s="1"/>
  <c r="D22" i="68"/>
  <c r="G21" i="68"/>
  <c r="F21" i="68"/>
  <c r="E21" i="68"/>
  <c r="I21" i="68" s="1"/>
  <c r="I20" i="68" s="1"/>
  <c r="D21" i="68"/>
  <c r="H21" i="68" s="1"/>
  <c r="J21" i="68" s="1"/>
  <c r="D20" i="68"/>
  <c r="G18" i="68"/>
  <c r="I18" i="68" s="1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G16" i="68"/>
  <c r="F16" i="68"/>
  <c r="H16" i="68" s="1"/>
  <c r="J16" i="68" s="1"/>
  <c r="E16" i="68"/>
  <c r="D16" i="68"/>
  <c r="G15" i="68"/>
  <c r="I15" i="68" s="1"/>
  <c r="I14" i="68" s="1"/>
  <c r="F15" i="68"/>
  <c r="E15" i="68"/>
  <c r="D15" i="68"/>
  <c r="D14" i="68" s="1"/>
  <c r="G14" i="68"/>
  <c r="F14" i="68"/>
  <c r="H13" i="68"/>
  <c r="J13" i="68" s="1"/>
  <c r="G13" i="68"/>
  <c r="F13" i="68"/>
  <c r="E13" i="68"/>
  <c r="I13" i="68" s="1"/>
  <c r="D13" i="68"/>
  <c r="I12" i="68"/>
  <c r="H12" i="68"/>
  <c r="H11" i="68" s="1"/>
  <c r="J11" i="68" s="1"/>
  <c r="G12" i="68"/>
  <c r="F12" i="68"/>
  <c r="E12" i="68"/>
  <c r="D12" i="68"/>
  <c r="G11" i="68"/>
  <c r="F11" i="68"/>
  <c r="D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F7" i="68" s="1"/>
  <c r="E9" i="68"/>
  <c r="E8" i="68" s="1"/>
  <c r="D9" i="68"/>
  <c r="E239" i="68" l="1"/>
  <c r="H240" i="68"/>
  <c r="J240" i="68" s="1"/>
  <c r="G19" i="68"/>
  <c r="G6" i="68"/>
  <c r="I11" i="68"/>
  <c r="E123" i="68"/>
  <c r="I124" i="68"/>
  <c r="I123" i="68" s="1"/>
  <c r="I129" i="68"/>
  <c r="D142" i="68"/>
  <c r="H143" i="68"/>
  <c r="D166" i="68"/>
  <c r="H167" i="68"/>
  <c r="H189" i="68"/>
  <c r="J190" i="68"/>
  <c r="E20" i="68"/>
  <c r="H49" i="68"/>
  <c r="J49" i="68" s="1"/>
  <c r="I69" i="68"/>
  <c r="I254" i="68"/>
  <c r="E11" i="68"/>
  <c r="E7" i="68" s="1"/>
  <c r="J12" i="68"/>
  <c r="G30" i="68"/>
  <c r="F46" i="68"/>
  <c r="F45" i="68" s="1"/>
  <c r="I49" i="68"/>
  <c r="H117" i="68"/>
  <c r="J117" i="68" s="1"/>
  <c r="J118" i="68"/>
  <c r="H138" i="68"/>
  <c r="J138" i="68" s="1"/>
  <c r="J139" i="68"/>
  <c r="H181" i="68"/>
  <c r="J181" i="68" s="1"/>
  <c r="H126" i="68"/>
  <c r="J126" i="68" s="1"/>
  <c r="J127" i="68"/>
  <c r="H276" i="68"/>
  <c r="F275" i="68"/>
  <c r="F274" i="68" s="1"/>
  <c r="H20" i="68"/>
  <c r="H47" i="68"/>
  <c r="I59" i="68"/>
  <c r="I57" i="68" s="1"/>
  <c r="I56" i="68" s="1"/>
  <c r="E57" i="68"/>
  <c r="D70" i="68"/>
  <c r="H71" i="68"/>
  <c r="E193" i="68"/>
  <c r="E188" i="68" s="1"/>
  <c r="E187" i="68" s="1"/>
  <c r="H237" i="68"/>
  <c r="J237" i="68" s="1"/>
  <c r="J238" i="68"/>
  <c r="J256" i="68"/>
  <c r="H254" i="68"/>
  <c r="J254" i="68" s="1"/>
  <c r="I9" i="68"/>
  <c r="I8" i="68" s="1"/>
  <c r="H34" i="68"/>
  <c r="J34" i="68" s="1"/>
  <c r="I47" i="68"/>
  <c r="I46" i="68" s="1"/>
  <c r="I45" i="68" s="1"/>
  <c r="E70" i="68"/>
  <c r="I71" i="68"/>
  <c r="I70" i="68" s="1"/>
  <c r="I95" i="68"/>
  <c r="H105" i="68"/>
  <c r="J105" i="68" s="1"/>
  <c r="J157" i="68"/>
  <c r="H155" i="68"/>
  <c r="I160" i="68"/>
  <c r="I155" i="68" s="1"/>
  <c r="I154" i="68" s="1"/>
  <c r="E155" i="68"/>
  <c r="E154" i="68" s="1"/>
  <c r="I170" i="68"/>
  <c r="J217" i="68"/>
  <c r="H215" i="68"/>
  <c r="J215" i="68" s="1"/>
  <c r="H25" i="68"/>
  <c r="J25" i="68" s="1"/>
  <c r="H81" i="68"/>
  <c r="J81" i="68" s="1"/>
  <c r="J82" i="68"/>
  <c r="H114" i="68"/>
  <c r="J115" i="68"/>
  <c r="H220" i="68"/>
  <c r="J220" i="68" s="1"/>
  <c r="H415" i="68"/>
  <c r="J416" i="68"/>
  <c r="H39" i="68"/>
  <c r="J39" i="68" s="1"/>
  <c r="I113" i="68"/>
  <c r="F149" i="68"/>
  <c r="F122" i="68" s="1"/>
  <c r="G165" i="68"/>
  <c r="H193" i="68"/>
  <c r="J193" i="68" s="1"/>
  <c r="I206" i="68"/>
  <c r="F234" i="68"/>
  <c r="F233" i="68" s="1"/>
  <c r="H235" i="68"/>
  <c r="J241" i="68"/>
  <c r="H239" i="68"/>
  <c r="J239" i="68" s="1"/>
  <c r="D8" i="68"/>
  <c r="D7" i="68" s="1"/>
  <c r="H15" i="68"/>
  <c r="I134" i="68"/>
  <c r="D25" i="68"/>
  <c r="D19" i="68" s="1"/>
  <c r="F56" i="68"/>
  <c r="I62" i="68"/>
  <c r="J97" i="68"/>
  <c r="H95" i="68"/>
  <c r="H100" i="68"/>
  <c r="J100" i="68" s="1"/>
  <c r="G108" i="68"/>
  <c r="G200" i="68"/>
  <c r="I305" i="68"/>
  <c r="G299" i="68"/>
  <c r="H9" i="68"/>
  <c r="I26" i="68"/>
  <c r="I25" i="68" s="1"/>
  <c r="I19" i="68" s="1"/>
  <c r="E25" i="68"/>
  <c r="I33" i="68"/>
  <c r="I30" i="68" s="1"/>
  <c r="D35" i="68"/>
  <c r="J53" i="68"/>
  <c r="G56" i="68"/>
  <c r="G44" i="68" s="1"/>
  <c r="G95" i="68"/>
  <c r="G94" i="68" s="1"/>
  <c r="F113" i="68"/>
  <c r="D122" i="68"/>
  <c r="F188" i="68"/>
  <c r="H201" i="68"/>
  <c r="J202" i="68"/>
  <c r="H213" i="68"/>
  <c r="J213" i="68" s="1"/>
  <c r="E249" i="68"/>
  <c r="E245" i="68" s="1"/>
  <c r="E14" i="68"/>
  <c r="F25" i="68"/>
  <c r="F19" i="68" s="1"/>
  <c r="F6" i="68" s="1"/>
  <c r="H31" i="68"/>
  <c r="I36" i="68"/>
  <c r="I35" i="68" s="1"/>
  <c r="H41" i="68"/>
  <c r="H54" i="68"/>
  <c r="J54" i="68" s="1"/>
  <c r="D52" i="68"/>
  <c r="D45" i="68" s="1"/>
  <c r="H57" i="68"/>
  <c r="J58" i="68"/>
  <c r="I110" i="68"/>
  <c r="I108" i="68" s="1"/>
  <c r="H123" i="68"/>
  <c r="J124" i="68"/>
  <c r="H129" i="68"/>
  <c r="J129" i="68" s="1"/>
  <c r="J130" i="68"/>
  <c r="E181" i="68"/>
  <c r="G188" i="68"/>
  <c r="G187" i="68" s="1"/>
  <c r="I201" i="68"/>
  <c r="I200" i="68" s="1"/>
  <c r="J221" i="68"/>
  <c r="D57" i="68"/>
  <c r="D56" i="68" s="1"/>
  <c r="E62" i="68"/>
  <c r="D81" i="68"/>
  <c r="E86" i="68"/>
  <c r="D117" i="68"/>
  <c r="D113" i="68" s="1"/>
  <c r="D129" i="68"/>
  <c r="E134" i="68"/>
  <c r="E146" i="68"/>
  <c r="E170" i="68"/>
  <c r="E165" i="68" s="1"/>
  <c r="D189" i="68"/>
  <c r="I190" i="68"/>
  <c r="I189" i="68" s="1"/>
  <c r="D201" i="68"/>
  <c r="D200" i="68" s="1"/>
  <c r="E206" i="68"/>
  <c r="D228" i="68"/>
  <c r="H231" i="68"/>
  <c r="J231" i="68" s="1"/>
  <c r="D237" i="68"/>
  <c r="H270" i="68"/>
  <c r="J270" i="68" s="1"/>
  <c r="D288" i="68"/>
  <c r="E81" i="68"/>
  <c r="D100" i="68"/>
  <c r="D94" i="68" s="1"/>
  <c r="E117" i="68"/>
  <c r="E129" i="68"/>
  <c r="E201" i="68"/>
  <c r="E200" i="68" s="1"/>
  <c r="D220" i="68"/>
  <c r="E228" i="68"/>
  <c r="I229" i="68"/>
  <c r="I228" i="68" s="1"/>
  <c r="H246" i="68"/>
  <c r="H251" i="68"/>
  <c r="J251" i="68" s="1"/>
  <c r="E288" i="68"/>
  <c r="I289" i="68"/>
  <c r="I288" i="68" s="1"/>
  <c r="F299" i="68"/>
  <c r="H300" i="68"/>
  <c r="D6" i="67"/>
  <c r="I299" i="68"/>
  <c r="F95" i="68"/>
  <c r="F94" i="68" s="1"/>
  <c r="G100" i="68"/>
  <c r="E114" i="68"/>
  <c r="E126" i="68"/>
  <c r="E138" i="68"/>
  <c r="F155" i="68"/>
  <c r="F154" i="68" s="1"/>
  <c r="D181" i="68"/>
  <c r="I182" i="68"/>
  <c r="I181" i="68" s="1"/>
  <c r="D193" i="68"/>
  <c r="I194" i="68"/>
  <c r="I193" i="68" s="1"/>
  <c r="F215" i="68"/>
  <c r="F200" i="68" s="1"/>
  <c r="G220" i="68"/>
  <c r="H229" i="68"/>
  <c r="F239" i="68"/>
  <c r="H243" i="68"/>
  <c r="J243" i="68" s="1"/>
  <c r="I263" i="68"/>
  <c r="I261" i="68" s="1"/>
  <c r="D266" i="68"/>
  <c r="J182" i="68"/>
  <c r="J194" i="68"/>
  <c r="H224" i="68"/>
  <c r="J224" i="68" s="1"/>
  <c r="I241" i="68"/>
  <c r="I239" i="68" s="1"/>
  <c r="I256" i="68"/>
  <c r="H277" i="68"/>
  <c r="J277" i="68" s="1"/>
  <c r="D275" i="68"/>
  <c r="D274" i="68" s="1"/>
  <c r="H367" i="68"/>
  <c r="J367" i="68" s="1"/>
  <c r="J368" i="68"/>
  <c r="D244" i="70"/>
  <c r="D234" i="68"/>
  <c r="D233" i="68" s="1"/>
  <c r="I277" i="68"/>
  <c r="I275" i="68" s="1"/>
  <c r="I274" i="68" s="1"/>
  <c r="E275" i="68"/>
  <c r="E274" i="68" s="1"/>
  <c r="I143" i="68"/>
  <c r="I142" i="68" s="1"/>
  <c r="H150" i="68"/>
  <c r="H162" i="68"/>
  <c r="I167" i="68"/>
  <c r="I166" i="68" s="1"/>
  <c r="I247" i="68"/>
  <c r="I246" i="68" s="1"/>
  <c r="H261" i="68"/>
  <c r="J261" i="68" s="1"/>
  <c r="E306" i="68"/>
  <c r="I307" i="68"/>
  <c r="I306" i="68" s="1"/>
  <c r="F311" i="68"/>
  <c r="H312" i="68"/>
  <c r="H347" i="68"/>
  <c r="J347" i="68" s="1"/>
  <c r="J348" i="68"/>
  <c r="D395" i="68"/>
  <c r="H396" i="68"/>
  <c r="H36" i="68"/>
  <c r="I41" i="68"/>
  <c r="I40" i="68" s="1"/>
  <c r="H109" i="68"/>
  <c r="I150" i="68"/>
  <c r="I149" i="68" s="1"/>
  <c r="I162" i="68"/>
  <c r="I161" i="68" s="1"/>
  <c r="H266" i="68"/>
  <c r="J266" i="68" s="1"/>
  <c r="J267" i="68"/>
  <c r="H279" i="68"/>
  <c r="J279" i="68" s="1"/>
  <c r="J280" i="68"/>
  <c r="H297" i="68"/>
  <c r="J297" i="68" s="1"/>
  <c r="J298" i="68"/>
  <c r="G311" i="68"/>
  <c r="G287" i="68" s="1"/>
  <c r="I317" i="68"/>
  <c r="E44" i="81"/>
  <c r="H176" i="68"/>
  <c r="H226" i="68"/>
  <c r="D261" i="68"/>
  <c r="D245" i="68" s="1"/>
  <c r="E266" i="68"/>
  <c r="D293" i="68"/>
  <c r="I311" i="68"/>
  <c r="I357" i="68"/>
  <c r="E372" i="68"/>
  <c r="I373" i="68"/>
  <c r="I372" i="68" s="1"/>
  <c r="E244" i="82"/>
  <c r="H63" i="68"/>
  <c r="H87" i="68"/>
  <c r="E108" i="68"/>
  <c r="E94" i="68" s="1"/>
  <c r="H135" i="68"/>
  <c r="H147" i="68"/>
  <c r="H171" i="68"/>
  <c r="I176" i="68"/>
  <c r="I175" i="68" s="1"/>
  <c r="H207" i="68"/>
  <c r="I226" i="68"/>
  <c r="I225" i="68" s="1"/>
  <c r="E293" i="68"/>
  <c r="H306" i="68"/>
  <c r="J306" i="68" s="1"/>
  <c r="I347" i="68"/>
  <c r="F245" i="68"/>
  <c r="H250" i="68"/>
  <c r="G274" i="68"/>
  <c r="G244" i="68" s="1"/>
  <c r="E281" i="68"/>
  <c r="F287" i="68"/>
  <c r="D338" i="68"/>
  <c r="F347" i="68"/>
  <c r="H352" i="68"/>
  <c r="J352" i="68" s="1"/>
  <c r="J353" i="68"/>
  <c r="J411" i="68"/>
  <c r="E352" i="68"/>
  <c r="F372" i="68"/>
  <c r="H373" i="68"/>
  <c r="I396" i="68"/>
  <c r="I395" i="68" s="1"/>
  <c r="E395" i="68"/>
  <c r="E405" i="68"/>
  <c r="E188" i="67"/>
  <c r="E187" i="67" s="1"/>
  <c r="E56" i="51"/>
  <c r="D187" i="69"/>
  <c r="D245" i="69"/>
  <c r="E287" i="69"/>
  <c r="E6" i="70"/>
  <c r="D56" i="70"/>
  <c r="D44" i="70" s="1"/>
  <c r="D200" i="72"/>
  <c r="D56" i="73"/>
  <c r="D44" i="73" s="1"/>
  <c r="E287" i="73"/>
  <c r="D44" i="76"/>
  <c r="D200" i="76"/>
  <c r="E261" i="68"/>
  <c r="E347" i="68"/>
  <c r="D367" i="68"/>
  <c r="F405" i="68"/>
  <c r="J425" i="68"/>
  <c r="E244" i="69"/>
  <c r="E56" i="70"/>
  <c r="E44" i="70" s="1"/>
  <c r="E200" i="72"/>
  <c r="E187" i="72" s="1"/>
  <c r="D371" i="73"/>
  <c r="E165" i="74"/>
  <c r="D299" i="68"/>
  <c r="D311" i="68"/>
  <c r="H370" i="68"/>
  <c r="J370" i="68" s="1"/>
  <c r="G385" i="68"/>
  <c r="H401" i="68"/>
  <c r="J401" i="68" s="1"/>
  <c r="D44" i="67"/>
  <c r="D244" i="71"/>
  <c r="E299" i="68"/>
  <c r="D306" i="68"/>
  <c r="E311" i="68"/>
  <c r="H365" i="68"/>
  <c r="J365" i="68" s="1"/>
  <c r="I370" i="68"/>
  <c r="H397" i="68"/>
  <c r="J397" i="68" s="1"/>
  <c r="D415" i="68"/>
  <c r="H426" i="68"/>
  <c r="J426" i="68" s="1"/>
  <c r="D19" i="67"/>
  <c r="E165" i="67"/>
  <c r="E6" i="51"/>
  <c r="D187" i="51"/>
  <c r="D274" i="51"/>
  <c r="E56" i="72"/>
  <c r="E44" i="72" s="1"/>
  <c r="E287" i="72"/>
  <c r="E154" i="73"/>
  <c r="E94" i="74"/>
  <c r="E56" i="76"/>
  <c r="E44" i="76" s="1"/>
  <c r="E287" i="76"/>
  <c r="D245" i="77"/>
  <c r="D244" i="77" s="1"/>
  <c r="E6" i="78"/>
  <c r="E122" i="78"/>
  <c r="D56" i="80"/>
  <c r="D44" i="80" s="1"/>
  <c r="D187" i="70"/>
  <c r="D44" i="71"/>
  <c r="E6" i="74"/>
  <c r="E274" i="77"/>
  <c r="E56" i="80"/>
  <c r="E44" i="80" s="1"/>
  <c r="D245" i="81"/>
  <c r="D244" i="81" s="1"/>
  <c r="E6" i="82"/>
  <c r="E122" i="82"/>
  <c r="E44" i="82" s="1"/>
  <c r="D244" i="51"/>
  <c r="E187" i="70"/>
  <c r="E165" i="71"/>
  <c r="E56" i="74"/>
  <c r="E245" i="75"/>
  <c r="E244" i="75" s="1"/>
  <c r="D6" i="76"/>
  <c r="I280" i="68"/>
  <c r="I279" i="68" s="1"/>
  <c r="J285" i="68"/>
  <c r="E374" i="68"/>
  <c r="E122" i="67"/>
  <c r="E244" i="51"/>
  <c r="E200" i="69"/>
  <c r="E187" i="69" s="1"/>
  <c r="D187" i="72"/>
  <c r="E113" i="73"/>
  <c r="E44" i="73" s="1"/>
  <c r="D287" i="74"/>
  <c r="D244" i="74" s="1"/>
  <c r="E6" i="76"/>
  <c r="D187" i="76"/>
  <c r="E244" i="77"/>
  <c r="D287" i="78"/>
  <c r="E245" i="79"/>
  <c r="E244" i="79" s="1"/>
  <c r="E287" i="80"/>
  <c r="H282" i="68"/>
  <c r="H294" i="68"/>
  <c r="I368" i="68"/>
  <c r="I367" i="68" s="1"/>
  <c r="F374" i="68"/>
  <c r="E385" i="68"/>
  <c r="G415" i="68"/>
  <c r="E94" i="67"/>
  <c r="D44" i="51"/>
  <c r="D94" i="69"/>
  <c r="D44" i="69" s="1"/>
  <c r="D122" i="71"/>
  <c r="E200" i="71"/>
  <c r="E187" i="71" s="1"/>
  <c r="E274" i="72"/>
  <c r="E245" i="73"/>
  <c r="E287" i="74"/>
  <c r="E244" i="74" s="1"/>
  <c r="E19" i="75"/>
  <c r="E6" i="75" s="1"/>
  <c r="E187" i="76"/>
  <c r="E274" i="76"/>
  <c r="D200" i="77"/>
  <c r="D187" i="77" s="1"/>
  <c r="E56" i="78"/>
  <c r="E6" i="80"/>
  <c r="D187" i="80"/>
  <c r="D274" i="80"/>
  <c r="E245" i="81"/>
  <c r="E244" i="81" s="1"/>
  <c r="D56" i="82"/>
  <c r="D44" i="82" s="1"/>
  <c r="D287" i="82"/>
  <c r="D244" i="82" s="1"/>
  <c r="I282" i="68"/>
  <c r="I281" i="68" s="1"/>
  <c r="H289" i="68"/>
  <c r="I294" i="68"/>
  <c r="I293" i="68" s="1"/>
  <c r="H326" i="68"/>
  <c r="H339" i="68"/>
  <c r="D371" i="68"/>
  <c r="G374" i="68"/>
  <c r="G371" i="68" s="1"/>
  <c r="E410" i="68"/>
  <c r="E56" i="67"/>
  <c r="E44" i="67" s="1"/>
  <c r="E122" i="71"/>
  <c r="D244" i="72"/>
  <c r="D187" i="74"/>
  <c r="D122" i="75"/>
  <c r="D44" i="75" s="1"/>
  <c r="E165" i="75"/>
  <c r="E200" i="75"/>
  <c r="E187" i="75" s="1"/>
  <c r="D244" i="76"/>
  <c r="D187" i="78"/>
  <c r="D244" i="78"/>
  <c r="D6" i="80"/>
  <c r="E187" i="80"/>
  <c r="D200" i="81"/>
  <c r="D187" i="81" s="1"/>
  <c r="H321" i="68"/>
  <c r="I326" i="68"/>
  <c r="I325" i="68" s="1"/>
  <c r="I339" i="68"/>
  <c r="I338" i="68" s="1"/>
  <c r="H358" i="68"/>
  <c r="H375" i="68"/>
  <c r="H387" i="68"/>
  <c r="I390" i="68"/>
  <c r="F410" i="68"/>
  <c r="I416" i="68"/>
  <c r="I415" i="68" s="1"/>
  <c r="D287" i="67"/>
  <c r="D244" i="67" s="1"/>
  <c r="D200" i="51"/>
  <c r="D371" i="69"/>
  <c r="E6" i="71"/>
  <c r="E244" i="72"/>
  <c r="D200" i="73"/>
  <c r="D187" i="73" s="1"/>
  <c r="E245" i="76"/>
  <c r="D94" i="77"/>
  <c r="E187" i="78"/>
  <c r="D122" i="79"/>
  <c r="D44" i="79" s="1"/>
  <c r="E165" i="79"/>
  <c r="E44" i="79" s="1"/>
  <c r="E200" i="79"/>
  <c r="E187" i="79" s="1"/>
  <c r="D245" i="80"/>
  <c r="D187" i="82"/>
  <c r="G410" i="68"/>
  <c r="H414" i="68"/>
  <c r="J414" i="68" s="1"/>
  <c r="E44" i="51"/>
  <c r="E200" i="51"/>
  <c r="E187" i="51" s="1"/>
  <c r="D274" i="69"/>
  <c r="D94" i="70"/>
  <c r="D122" i="70"/>
  <c r="E56" i="71"/>
  <c r="E44" i="71" s="1"/>
  <c r="D45" i="72"/>
  <c r="D44" i="72" s="1"/>
  <c r="E200" i="73"/>
  <c r="E187" i="73" s="1"/>
  <c r="E94" i="75"/>
  <c r="E44" i="75" s="1"/>
  <c r="D56" i="77"/>
  <c r="D44" i="77" s="1"/>
  <c r="E200" i="77"/>
  <c r="E187" i="77" s="1"/>
  <c r="E245" i="80"/>
  <c r="E244" i="80" s="1"/>
  <c r="D94" i="81"/>
  <c r="D44" i="81" s="1"/>
  <c r="E187" i="82"/>
  <c r="I386" i="68"/>
  <c r="I375" i="68"/>
  <c r="I374" i="68" s="1"/>
  <c r="H406" i="68"/>
  <c r="I411" i="68"/>
  <c r="I410" i="68" s="1"/>
  <c r="I406" i="68"/>
  <c r="I405" i="68" s="1"/>
  <c r="J339" i="68" l="1"/>
  <c r="H338" i="68"/>
  <c r="J338" i="68" s="1"/>
  <c r="H170" i="68"/>
  <c r="J170" i="68" s="1"/>
  <c r="J171" i="68"/>
  <c r="J15" i="68"/>
  <c r="H14" i="68"/>
  <c r="J14" i="68" s="1"/>
  <c r="J406" i="68"/>
  <c r="H405" i="68"/>
  <c r="J405" i="68" s="1"/>
  <c r="J326" i="68"/>
  <c r="H325" i="68"/>
  <c r="J325" i="68" s="1"/>
  <c r="H146" i="68"/>
  <c r="J146" i="68" s="1"/>
  <c r="J147" i="68"/>
  <c r="I188" i="68"/>
  <c r="I187" i="68" s="1"/>
  <c r="D6" i="68"/>
  <c r="J415" i="68"/>
  <c r="J155" i="68"/>
  <c r="H188" i="68"/>
  <c r="J189" i="68"/>
  <c r="J375" i="68"/>
  <c r="H374" i="68"/>
  <c r="J374" i="68" s="1"/>
  <c r="J289" i="68"/>
  <c r="H288" i="68"/>
  <c r="F371" i="68"/>
  <c r="H249" i="68"/>
  <c r="J249" i="68" s="1"/>
  <c r="J250" i="68"/>
  <c r="J226" i="68"/>
  <c r="H225" i="68"/>
  <c r="J225" i="68" s="1"/>
  <c r="H311" i="68"/>
  <c r="J311" i="68" s="1"/>
  <c r="J312" i="68"/>
  <c r="H299" i="68"/>
  <c r="J299" i="68" s="1"/>
  <c r="J300" i="68"/>
  <c r="D165" i="68"/>
  <c r="D44" i="68" s="1"/>
  <c r="D188" i="68"/>
  <c r="D187" i="68" s="1"/>
  <c r="I385" i="68"/>
  <c r="E244" i="76"/>
  <c r="H357" i="68"/>
  <c r="J357" i="68" s="1"/>
  <c r="J358" i="68"/>
  <c r="F244" i="68"/>
  <c r="H86" i="68"/>
  <c r="J86" i="68" s="1"/>
  <c r="J87" i="68"/>
  <c r="J176" i="68"/>
  <c r="H175" i="68"/>
  <c r="J175" i="68" s="1"/>
  <c r="J31" i="68"/>
  <c r="H30" i="68"/>
  <c r="J30" i="68" s="1"/>
  <c r="J95" i="68"/>
  <c r="H234" i="68"/>
  <c r="J235" i="68"/>
  <c r="J114" i="68"/>
  <c r="H113" i="68"/>
  <c r="J113" i="68" s="1"/>
  <c r="I94" i="68"/>
  <c r="H70" i="68"/>
  <c r="J70" i="68" s="1"/>
  <c r="J71" i="68"/>
  <c r="H142" i="68"/>
  <c r="J142" i="68" s="1"/>
  <c r="J143" i="68"/>
  <c r="J387" i="68"/>
  <c r="H385" i="68"/>
  <c r="J385" i="68" s="1"/>
  <c r="H372" i="68"/>
  <c r="J372" i="68" s="1"/>
  <c r="J373" i="68"/>
  <c r="E244" i="73"/>
  <c r="J294" i="68"/>
  <c r="H293" i="68"/>
  <c r="J293" i="68" s="1"/>
  <c r="H410" i="68"/>
  <c r="J410" i="68" s="1"/>
  <c r="J63" i="68"/>
  <c r="H62" i="68"/>
  <c r="J62" i="68" s="1"/>
  <c r="I287" i="68"/>
  <c r="H134" i="68"/>
  <c r="J134" i="68" s="1"/>
  <c r="J135" i="68"/>
  <c r="J282" i="68"/>
  <c r="H281" i="68"/>
  <c r="J281" i="68" s="1"/>
  <c r="E44" i="74"/>
  <c r="E287" i="68"/>
  <c r="E244" i="68" s="1"/>
  <c r="D287" i="68"/>
  <c r="D244" i="68" s="1"/>
  <c r="E56" i="68"/>
  <c r="H320" i="68"/>
  <c r="J320" i="68" s="1"/>
  <c r="J321" i="68"/>
  <c r="D244" i="69"/>
  <c r="J109" i="68"/>
  <c r="H108" i="68"/>
  <c r="J108" i="68" s="1"/>
  <c r="J123" i="68"/>
  <c r="H52" i="68"/>
  <c r="J52" i="68" s="1"/>
  <c r="I122" i="68"/>
  <c r="J41" i="68"/>
  <c r="H40" i="68"/>
  <c r="J40" i="68" s="1"/>
  <c r="I245" i="68"/>
  <c r="E113" i="68"/>
  <c r="J246" i="68"/>
  <c r="H245" i="68"/>
  <c r="I44" i="68"/>
  <c r="H46" i="68"/>
  <c r="J47" i="68"/>
  <c r="E122" i="68"/>
  <c r="E371" i="68"/>
  <c r="I371" i="68" s="1"/>
  <c r="H35" i="68"/>
  <c r="J35" i="68" s="1"/>
  <c r="J36" i="68"/>
  <c r="I165" i="68"/>
  <c r="H19" i="68"/>
  <c r="J19" i="68" s="1"/>
  <c r="J20" i="68"/>
  <c r="F44" i="68"/>
  <c r="H166" i="68"/>
  <c r="J167" i="68"/>
  <c r="D244" i="80"/>
  <c r="H206" i="68"/>
  <c r="J206" i="68" s="1"/>
  <c r="J207" i="68"/>
  <c r="J162" i="68"/>
  <c r="H161" i="68"/>
  <c r="J161" i="68" s="1"/>
  <c r="J229" i="68"/>
  <c r="H228" i="68"/>
  <c r="J228" i="68" s="1"/>
  <c r="J201" i="68"/>
  <c r="H8" i="68"/>
  <c r="J9" i="68"/>
  <c r="I7" i="68"/>
  <c r="I6" i="68" s="1"/>
  <c r="H371" i="68"/>
  <c r="J371" i="68" s="1"/>
  <c r="E44" i="78"/>
  <c r="J396" i="68"/>
  <c r="H395" i="68"/>
  <c r="J395" i="68" s="1"/>
  <c r="J150" i="68"/>
  <c r="H149" i="68"/>
  <c r="J149" i="68" s="1"/>
  <c r="J57" i="68"/>
  <c r="F187" i="68"/>
  <c r="H275" i="68"/>
  <c r="J276" i="68"/>
  <c r="E19" i="68"/>
  <c r="E6" i="68" s="1"/>
  <c r="H45" i="68" l="1"/>
  <c r="J46" i="68"/>
  <c r="J188" i="68"/>
  <c r="J8" i="68"/>
  <c r="H7" i="68"/>
  <c r="H165" i="68"/>
  <c r="J165" i="68" s="1"/>
  <c r="J166" i="68"/>
  <c r="H154" i="68"/>
  <c r="J154" i="68" s="1"/>
  <c r="J275" i="68"/>
  <c r="H274" i="68"/>
  <c r="J274" i="68" s="1"/>
  <c r="H200" i="68"/>
  <c r="J200" i="68" s="1"/>
  <c r="I244" i="68"/>
  <c r="E44" i="68"/>
  <c r="J234" i="68"/>
  <c r="H233" i="68"/>
  <c r="J233" i="68" s="1"/>
  <c r="H287" i="68"/>
  <c r="J287" i="68" s="1"/>
  <c r="J288" i="68"/>
  <c r="H94" i="68"/>
  <c r="J94" i="68" s="1"/>
  <c r="J245" i="68"/>
  <c r="H56" i="68"/>
  <c r="J56" i="68" s="1"/>
  <c r="H122" i="68"/>
  <c r="J122" i="68" s="1"/>
  <c r="H244" i="68" l="1"/>
  <c r="J244" i="68" s="1"/>
  <c r="J7" i="68"/>
  <c r="H6" i="68"/>
  <c r="J6" i="68" s="1"/>
  <c r="H187" i="68"/>
  <c r="J187" i="68" s="1"/>
  <c r="H44" i="68"/>
  <c r="J44" i="68" s="1"/>
  <c r="J45" i="68"/>
</calcChain>
</file>

<file path=xl/sharedStrings.xml><?xml version="1.0" encoding="utf-8"?>
<sst xmlns="http://schemas.openxmlformats.org/spreadsheetml/2006/main" count="15393" uniqueCount="814">
  <si>
    <t>Račun iz Rač. plana</t>
  </si>
  <si>
    <t>Opis stavke</t>
  </si>
  <si>
    <t>Šifra</t>
  </si>
  <si>
    <t>Nacionalno sufinanciranje</t>
  </si>
  <si>
    <t>Ukupno</t>
  </si>
  <si>
    <t>Indeks
(8/9)</t>
  </si>
  <si>
    <t>3</t>
  </si>
  <si>
    <t>8=4+6</t>
  </si>
  <si>
    <t>9=5+7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</si>
  <si>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</si>
  <si>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</si>
  <si>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</si>
  <si>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</si>
  <si>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</si>
  <si>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</si>
  <si>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</si>
  <si>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</si>
  <si>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</si>
  <si>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</si>
  <si>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</si>
  <si>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</si>
  <si>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</si>
  <si>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</si>
  <si>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</si>
  <si>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</si>
  <si>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</si>
  <si>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</si>
  <si>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</si>
  <si>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</si>
  <si>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</si>
  <si>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</si>
  <si>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</si>
  <si>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</si>
  <si>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</si>
  <si>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</si>
  <si>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</si>
  <si>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</si>
  <si>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</si>
  <si>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</si>
  <si>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</si>
  <si>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</si>
  <si>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</si>
  <si>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</si>
  <si>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</si>
  <si>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</si>
  <si>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</si>
  <si>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</si>
  <si>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</si>
  <si>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</si>
  <si>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</si>
  <si>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</si>
  <si>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</si>
  <si>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</si>
  <si>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</si>
  <si>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</si>
  <si>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</si>
  <si>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</si>
  <si>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</si>
  <si>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</si>
  <si>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</si>
  <si>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</si>
  <si>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</si>
  <si>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</si>
  <si>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</si>
  <si>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</si>
  <si>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</si>
  <si>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</si>
  <si>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</si>
  <si>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</si>
  <si>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</si>
  <si>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</si>
  <si>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</si>
  <si>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</si>
  <si>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</si>
  <si>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</si>
  <si>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</si>
  <si>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</si>
  <si>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</si>
  <si>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</si>
  <si>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</si>
  <si>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</si>
  <si>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</si>
  <si>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</si>
  <si>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</si>
  <si>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</si>
  <si>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</si>
  <si>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</si>
  <si>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</si>
  <si>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</si>
  <si>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</si>
  <si>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</si>
  <si>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</si>
  <si>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</si>
  <si>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</si>
  <si>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</si>
  <si>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</si>
  <si>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</si>
  <si>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</si>
  <si>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</si>
  <si>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</si>
  <si>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</si>
  <si>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</si>
  <si>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</si>
  <si>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</si>
  <si>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</si>
  <si>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</si>
  <si>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</si>
  <si>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</si>
  <si>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</si>
  <si>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</si>
  <si>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</si>
  <si>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</si>
  <si>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</si>
  <si>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</si>
  <si>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</si>
  <si>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</si>
  <si>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</si>
  <si>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</si>
  <si>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</si>
  <si>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</si>
  <si>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</si>
  <si>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</si>
  <si>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</si>
  <si>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</si>
  <si>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</si>
  <si>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</si>
  <si>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</si>
  <si>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</si>
  <si>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</si>
  <si>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</si>
  <si>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</si>
  <si>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</si>
  <si>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</si>
  <si>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</si>
  <si>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</si>
  <si>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</si>
  <si>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</si>
  <si>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</si>
  <si>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</si>
  <si>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</si>
  <si>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</si>
  <si>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</si>
  <si>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</si>
  <si>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</si>
  <si>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</si>
  <si>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</si>
  <si>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</si>
  <si>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</si>
  <si>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</si>
  <si>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</si>
  <si>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</si>
  <si>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</si>
  <si>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</si>
  <si>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</si>
  <si>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</si>
  <si>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</si>
  <si>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</si>
  <si>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</si>
  <si>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</si>
  <si>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</si>
  <si>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</si>
  <si>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</si>
  <si>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</si>
  <si>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</si>
  <si>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</si>
  <si>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</si>
  <si>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</si>
  <si>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</si>
  <si>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</si>
  <si>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</si>
  <si>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</si>
  <si>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</si>
  <si>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</si>
  <si>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</si>
  <si>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</si>
  <si>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</si>
  <si>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</si>
  <si>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</si>
  <si>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</si>
  <si>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</si>
  <si>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</si>
  <si>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</si>
  <si>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</si>
  <si>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</si>
  <si>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</si>
  <si>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</si>
  <si>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</si>
  <si>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</si>
  <si>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</si>
  <si>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</si>
  <si>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</si>
  <si>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</si>
  <si>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</si>
  <si>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</si>
  <si>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</si>
  <si>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</si>
  <si>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</si>
  <si>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</si>
  <si>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</si>
  <si>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</si>
  <si>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</si>
  <si>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</si>
  <si>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</si>
  <si>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</si>
  <si>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</si>
  <si>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</si>
  <si>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</si>
  <si>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</si>
  <si>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</si>
  <si>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</si>
  <si>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</si>
  <si>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</si>
  <si>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</si>
  <si>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</si>
  <si>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</si>
  <si>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</si>
  <si>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</si>
  <si>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</si>
  <si>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</si>
  <si>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</si>
  <si>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</si>
  <si>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</si>
  <si>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</si>
  <si>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</si>
  <si>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</si>
  <si>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</si>
  <si>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</si>
  <si>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</si>
  <si>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</si>
  <si>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</si>
  <si>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</si>
  <si>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</si>
  <si>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</si>
  <si>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</si>
  <si>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</si>
  <si>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</si>
  <si>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</si>
  <si>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</si>
  <si>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</si>
  <si>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</si>
  <si>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</si>
  <si>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</si>
  <si>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</si>
  <si>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</si>
  <si>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</si>
  <si>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</si>
  <si>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</si>
  <si>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</si>
  <si>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</si>
  <si>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</si>
  <si>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</si>
  <si>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</si>
  <si>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</si>
  <si>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</si>
  <si>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</si>
  <si>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</si>
  <si>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</si>
  <si>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</si>
  <si>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</si>
  <si>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</si>
  <si>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</si>
  <si>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</si>
  <si>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</si>
  <si>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</si>
  <si>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</si>
  <si>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</si>
  <si>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</si>
  <si>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</si>
  <si>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</si>
  <si>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</si>
  <si>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</si>
  <si>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</si>
  <si>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</si>
  <si>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</si>
  <si>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</si>
  <si>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</si>
  <si>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</si>
  <si>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</si>
  <si>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</si>
  <si>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</si>
  <si>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</si>
  <si>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</si>
  <si>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</si>
  <si>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</si>
  <si>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</si>
  <si>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</si>
  <si>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</si>
  <si>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</si>
  <si>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</si>
  <si>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</si>
  <si>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</si>
  <si>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</si>
  <si>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</si>
  <si>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</si>
  <si>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</si>
  <si>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</si>
  <si>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</si>
  <si>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</si>
  <si>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</si>
  <si>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</si>
  <si>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</si>
  <si>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</si>
  <si>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</si>
  <si>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</si>
  <si>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</si>
  <si>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</si>
  <si>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</si>
  <si>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</si>
  <si>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</si>
  <si>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</si>
  <si>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</si>
  <si>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</si>
  <si>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</si>
  <si>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</si>
  <si>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</si>
  <si>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</si>
  <si>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</si>
  <si>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</si>
  <si>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</si>
  <si>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</si>
  <si>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</si>
  <si>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</si>
  <si>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</si>
  <si>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</si>
  <si>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</si>
  <si>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</si>
  <si>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</si>
  <si>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</si>
  <si>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</si>
  <si>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</si>
  <si>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</si>
  <si>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</si>
  <si>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</si>
  <si>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</si>
  <si>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</si>
  <si>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</si>
  <si>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</si>
  <si>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</si>
  <si>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</si>
  <si>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</si>
  <si>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</si>
  <si>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</si>
  <si>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</si>
  <si>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</si>
  <si>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</si>
  <si>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</si>
  <si>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</si>
  <si>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</si>
  <si>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</si>
  <si>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</si>
  <si>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</si>
  <si>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</si>
  <si>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</si>
  <si>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</si>
  <si>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</si>
  <si>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</si>
  <si>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</si>
  <si>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</si>
  <si>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</si>
  <si>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</si>
  <si>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</si>
  <si>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</si>
  <si>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</si>
  <si>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</si>
  <si>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</si>
  <si>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</si>
  <si>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</si>
  <si>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</si>
  <si>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</si>
  <si>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</si>
  <si>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</si>
  <si>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</si>
  <si>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</si>
  <si>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</si>
  <si>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</si>
  <si>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</si>
  <si>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</si>
  <si>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</si>
  <si>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</si>
  <si>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</si>
  <si>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</si>
  <si>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</si>
  <si>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</si>
  <si>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</si>
  <si>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</si>
  <si>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</si>
  <si>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</si>
  <si>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</si>
  <si>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</si>
  <si>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</si>
  <si>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</si>
  <si>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</si>
  <si>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</si>
  <si>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</si>
  <si>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</si>
  <si>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</si>
  <si>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</si>
  <si>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</si>
  <si>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</si>
  <si>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</si>
  <si>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</si>
  <si>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</si>
  <si>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</si>
  <si>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</si>
  <si>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</si>
  <si>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</si>
  <si>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</si>
  <si>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</si>
  <si>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</si>
  <si>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</si>
  <si>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</si>
  <si>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</si>
  <si>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</si>
  <si>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</si>
  <si>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</si>
  <si>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</si>
  <si>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</si>
  <si>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</si>
  <si>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</si>
  <si>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</si>
  <si>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</si>
  <si>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</si>
  <si>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</si>
  <si>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</si>
  <si>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</si>
  <si>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</si>
  <si>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</si>
  <si>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</si>
  <si>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</si>
  <si>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</si>
  <si>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</si>
  <si>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</si>
  <si>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</si>
  <si>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</si>
  <si>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</si>
  <si>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</si>
  <si>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</si>
  <si>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</si>
  <si>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</si>
  <si>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</si>
  <si>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</si>
  <si>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</si>
  <si>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</si>
  <si>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</si>
  <si>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</si>
  <si>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</si>
  <si>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</si>
  <si>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</si>
  <si>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</si>
  <si>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</si>
  <si>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</si>
  <si>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</si>
  <si>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</si>
  <si>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</si>
  <si>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</si>
  <si>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</si>
  <si>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</si>
  <si>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</si>
  <si>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</si>
  <si>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</si>
  <si>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</si>
  <si>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</si>
  <si>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</si>
  <si>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</si>
  <si>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</si>
  <si>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</si>
  <si>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</si>
  <si>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</si>
  <si>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</si>
  <si>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</si>
  <si>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</si>
  <si>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</si>
  <si>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</si>
  <si>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</si>
  <si>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</si>
  <si>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</si>
  <si>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</si>
  <si>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</si>
  <si>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</si>
  <si>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</si>
  <si>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</si>
  <si>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</si>
  <si>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</si>
  <si>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</si>
  <si>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</si>
  <si>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</si>
  <si>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</si>
  <si>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</si>
  <si>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</si>
  <si>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</si>
  <si>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</si>
  <si>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</si>
  <si>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</si>
  <si>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</si>
  <si>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</si>
  <si>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</si>
  <si>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</si>
  <si>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</si>
  <si>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</si>
  <si>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</si>
  <si>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</si>
  <si>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</si>
  <si>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</si>
  <si>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</si>
  <si>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</si>
  <si>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</si>
  <si>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</si>
  <si>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</si>
  <si>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</si>
  <si>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</si>
  <si>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</si>
  <si>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</si>
  <si>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</si>
  <si>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</si>
  <si>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</si>
  <si>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</si>
  <si>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</si>
  <si>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</si>
  <si>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</si>
  <si>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</si>
  <si>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</si>
  <si>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</si>
  <si>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</si>
  <si>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</si>
  <si>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</si>
  <si>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</si>
  <si>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</si>
  <si>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</si>
  <si>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</si>
  <si>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</si>
  <si>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</si>
  <si>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</si>
  <si>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</si>
  <si>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</si>
  <si>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</si>
  <si>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</si>
  <si>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</si>
  <si>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</si>
  <si>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</si>
  <si>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</si>
  <si>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</si>
  <si>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</si>
  <si>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</si>
  <si>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</si>
  <si>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</si>
  <si>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</si>
  <si>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</si>
  <si>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</si>
  <si>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</si>
  <si>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</si>
  <si>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</si>
  <si>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</si>
  <si>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</si>
  <si>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</si>
  <si>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</si>
  <si>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</si>
  <si>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</si>
  <si>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</si>
  <si>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</si>
  <si>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</si>
  <si>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</si>
  <si>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</si>
  <si>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</si>
  <si>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</si>
  <si>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</si>
  <si>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</si>
  <si>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</si>
  <si>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</si>
  <si>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</si>
  <si>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</si>
  <si>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</si>
  <si>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</si>
  <si>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</si>
  <si>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</si>
  <si>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</si>
  <si>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</si>
  <si>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</si>
  <si>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</si>
  <si>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</si>
  <si>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</si>
  <si>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</si>
  <si>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</si>
  <si>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</si>
  <si>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</si>
  <si>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</si>
  <si>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</si>
  <si>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</si>
  <si>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</si>
  <si>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</si>
  <si>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</si>
  <si>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</si>
  <si>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</si>
  <si>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</si>
  <si>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</si>
  <si>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</si>
  <si>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</si>
  <si>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</si>
  <si>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</si>
  <si>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</si>
  <si>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</si>
  <si>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</si>
  <si>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</si>
  <si>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</si>
  <si>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</si>
  <si>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</si>
  <si>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</si>
  <si>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</si>
  <si>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</si>
  <si>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</si>
  <si>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</si>
  <si>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</si>
  <si>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</si>
  <si>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</si>
  <si>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</si>
  <si>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</si>
  <si>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</si>
  <si>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</si>
  <si>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</si>
  <si>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</si>
  <si>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</si>
  <si>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</si>
  <si>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</si>
  <si>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</si>
  <si>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</si>
  <si>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</si>
  <si>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</si>
  <si>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</si>
  <si>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</si>
  <si>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</si>
  <si>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</si>
  <si>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</si>
  <si>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</si>
  <si>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</si>
  <si>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</si>
  <si>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</si>
  <si>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</si>
  <si>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</si>
  <si>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</si>
  <si>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</si>
  <si>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</si>
  <si>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</si>
  <si>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</si>
  <si>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</si>
  <si>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</si>
  <si>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</si>
  <si>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</si>
  <si>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</si>
  <si>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</si>
  <si>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</si>
  <si>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</si>
  <si>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</si>
  <si>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</si>
  <si>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</si>
  <si>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</si>
  <si>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</si>
  <si>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</si>
  <si>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</si>
  <si>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</si>
  <si>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</si>
  <si>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</si>
  <si>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</si>
  <si>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</si>
  <si>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</si>
  <si>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</si>
  <si>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</si>
  <si>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</si>
  <si>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</si>
  <si>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</si>
  <si>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</si>
  <si>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</si>
  <si>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</si>
  <si>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</si>
  <si>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</si>
  <si>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</si>
  <si>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</si>
  <si>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</si>
  <si>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</si>
  <si>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</si>
  <si>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</si>
  <si>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</si>
  <si>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</si>
  <si>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</si>
  <si>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</si>
  <si>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</si>
  <si>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</si>
  <si>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</si>
  <si>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</si>
  <si>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</si>
  <si>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</si>
  <si>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</si>
  <si>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</si>
  <si>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</si>
  <si>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</si>
  <si>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</si>
  <si>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</si>
  <si>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</si>
  <si>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</si>
  <si>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</si>
  <si>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</si>
  <si>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</si>
  <si>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</si>
  <si>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</si>
  <si>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</si>
  <si>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</si>
  <si>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</si>
  <si>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</si>
  <si>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</si>
  <si>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</si>
  <si>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2751</t>
  </si>
  <si>
    <t>Obveze za EU predujmove dane od institucija i tijela EU</t>
  </si>
  <si>
    <t>2752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</si>
  <si>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</si>
  <si>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</si>
  <si>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</si>
  <si>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</si>
  <si>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</si>
  <si>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</si>
  <si>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</si>
  <si>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</si>
  <si>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</si>
  <si>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</si>
  <si>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</si>
  <si>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</si>
  <si>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</si>
  <si>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</si>
  <si>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</si>
  <si>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</si>
  <si>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</si>
  <si>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</si>
  <si>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</si>
  <si>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</si>
  <si>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</si>
  <si>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</si>
  <si>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</si>
  <si>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</si>
  <si>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</si>
  <si>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</si>
  <si>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</si>
  <si>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</si>
  <si>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</si>
  <si>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</si>
  <si>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</si>
  <si>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</si>
  <si>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</si>
  <si>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</si>
  <si>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</si>
  <si>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</si>
  <si>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Pomoći od međunarodnih organizacija te institucija i tijela EU (šifre 96321 do 96324)</t>
  </si>
  <si>
    <t>9632S</t>
  </si>
  <si>
    <t>96321S</t>
  </si>
  <si>
    <t>96322S</t>
  </si>
  <si>
    <t>96323S</t>
  </si>
  <si>
    <t>96324S</t>
  </si>
  <si>
    <t>Pomoći temeljem prijenosa EU sredstava (šifre 96381 do 96388)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</si>
  <si>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</si>
  <si>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</si>
  <si>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</si>
  <si>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</si>
  <si>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</si>
  <si>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</si>
  <si>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</si>
  <si>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</si>
  <si>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</si>
  <si>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EU IZVJEŠTAJ PO IZVORIMA FINANCIRANJA - 510 PROGRAMI UNIJE</t>
  </si>
  <si>
    <t>Obveznik:</t>
  </si>
  <si>
    <t>Razina:</t>
  </si>
  <si>
    <t>Razdoblje:</t>
  </si>
  <si>
    <t>Izvor financiranja za praćenje EU sredstava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</si>
  <si>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</si>
  <si>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</si>
  <si>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</si>
  <si>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</si>
  <si>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</si>
  <si>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</si>
  <si>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</si>
  <si>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</si>
  <si>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</si>
  <si>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</si>
  <si>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</si>
  <si>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</si>
  <si>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</si>
  <si>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</si>
  <si>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</si>
  <si>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</si>
  <si>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</si>
  <si>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Potraživanja za EU predujmove dane unutar općeg proračuna (šifre 12951 do 12958)</t>
  </si>
  <si>
    <t>Potraživanja za pomoći od inozemnih vlada (šifre 16311 do 16314)</t>
  </si>
  <si>
    <t>Potraživanja za pomoći od međunarodnih organizacija te institucija i tijela EU (šifre 16321 do 16324)</t>
  </si>
  <si>
    <t>Potraživanja za pomoći temeljem prijenosa EU sredstava (šifre 16381 do 16388)</t>
  </si>
  <si>
    <t>Obveze za pomoći temeljem prijenosa EU sredstava (šifre 23681 do 23682)</t>
  </si>
  <si>
    <t>Obveze za EU predujmove (šifre 2751+2752)</t>
  </si>
  <si>
    <t>Obveze za EU predujmove  dane od institucija i tijela EU (šifra 27511)</t>
  </si>
  <si>
    <t>Obveze za EU predujmove dane od subjekata unutar općeg proračuna (šifre 27521 do 27528)</t>
  </si>
  <si>
    <t>Obračunati rashodi za tekuće pomoći temeljem prijenosa EU sredstava (šifre 93671 do 93679)</t>
  </si>
  <si>
    <t>Pomoći od međunarodnih organizacija te institucija i tijela EU (šifre 96321S do 96324S)</t>
  </si>
  <si>
    <t>Pomoći temeljem prijenosa EU sredstava (šifre 96381S do 96388S)</t>
  </si>
  <si>
    <t>Sigurnosna akcija za Europu (SAFE - zajam)</t>
  </si>
  <si>
    <t>EU IZVJEŠTAJ PO IZVORIMA FINANCIRANJA - NACIONALNO SUFINANCIRANJE</t>
  </si>
  <si>
    <t>Ukupno izvor financiranja za praćenje EU sredstava</t>
  </si>
  <si>
    <t>EU IZVJEŠTAJ PO IZVORIMA FINANCIRANJA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</si>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</sst>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  <charset val="238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  <charset val="238"/>
    </font>
    <font>
      <b/>
      <sz val="9"/>
      <color rgb="FF0C0C0C"/>
      <name val="Arial"/>
      <family val="2"/>
      <charset val="238"/>
    </font>
    <font>
      <b/>
      <sz val="8"/>
      <color rgb="FF000080"/>
      <name val="Arial"/>
      <family val="2"/>
      <charset val="238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color rgb="FF000080"/>
      <name val="Arial"/>
      <family val="2"/>
    </font>
    <font>
      <sz val="8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  <charset val="238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  <charset val="238"/>
    </font>
    <font>
      <b/>
      <sz val="9"/>
      <color rgb="FF000080"/>
      <name val="Arial"/>
      <family val="2"/>
      <charset val="238"/>
    </font>
    <font>
      <sz val="12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auto="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ColWidth="9.109375"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768</v>
      </c>
      <c r="B2" s="91"/>
    </row>
    <row r="3" spans="1:2" ht="24" customHeight="1" x14ac:dyDescent="0.25">
      <c r="A3" s="75" t="s">
        <v>769</v>
      </c>
      <c r="B3" s="75" t="s">
        <v>770</v>
      </c>
    </row>
    <row r="4" spans="1:2" ht="15" x14ac:dyDescent="0.25">
      <c r="A4" s="76">
        <v>510</v>
      </c>
      <c r="B4" s="77" t="s">
        <v>771</v>
      </c>
    </row>
    <row r="5" spans="1:2" ht="15" x14ac:dyDescent="0.25">
      <c r="A5" s="76">
        <v>561</v>
      </c>
      <c r="B5" s="77" t="s">
        <v>772</v>
      </c>
    </row>
    <row r="6" spans="1:2" ht="15" x14ac:dyDescent="0.25">
      <c r="A6" s="76">
        <v>562</v>
      </c>
      <c r="B6" s="77" t="s">
        <v>773</v>
      </c>
    </row>
    <row r="7" spans="1:2" ht="15" x14ac:dyDescent="0.25">
      <c r="A7" s="76">
        <v>563</v>
      </c>
      <c r="B7" s="77" t="s">
        <v>774</v>
      </c>
    </row>
    <row r="8" spans="1:2" ht="15" x14ac:dyDescent="0.25">
      <c r="A8" s="76">
        <v>564</v>
      </c>
      <c r="B8" s="77" t="s">
        <v>775</v>
      </c>
    </row>
    <row r="9" spans="1:2" ht="15" x14ac:dyDescent="0.25">
      <c r="A9" s="76">
        <v>565</v>
      </c>
      <c r="B9" s="77" t="s">
        <v>776</v>
      </c>
    </row>
    <row r="10" spans="1:2" ht="15" x14ac:dyDescent="0.25">
      <c r="A10" s="76">
        <v>566</v>
      </c>
      <c r="B10" s="77" t="s">
        <v>777</v>
      </c>
    </row>
    <row r="11" spans="1:2" ht="15" x14ac:dyDescent="0.25">
      <c r="A11" s="76">
        <v>567</v>
      </c>
      <c r="B11" s="77" t="s">
        <v>778</v>
      </c>
    </row>
    <row r="12" spans="1:2" ht="15" x14ac:dyDescent="0.25">
      <c r="A12" s="76">
        <v>575</v>
      </c>
      <c r="B12" s="77" t="s">
        <v>779</v>
      </c>
    </row>
    <row r="13" spans="1:2" ht="15" x14ac:dyDescent="0.25">
      <c r="A13" s="76">
        <v>577</v>
      </c>
      <c r="B13" s="77" t="s">
        <v>780</v>
      </c>
    </row>
    <row r="14" spans="1:2" ht="15" x14ac:dyDescent="0.25">
      <c r="A14" s="76">
        <v>578</v>
      </c>
      <c r="B14" s="77" t="s">
        <v>781</v>
      </c>
    </row>
    <row r="15" spans="1:2" ht="15" x14ac:dyDescent="0.25">
      <c r="A15" s="76">
        <v>579</v>
      </c>
      <c r="B15" s="77" t="s">
        <v>782</v>
      </c>
    </row>
    <row r="16" spans="1:2" ht="15" x14ac:dyDescent="0.25">
      <c r="A16" s="76">
        <v>581</v>
      </c>
      <c r="B16" s="77" t="s">
        <v>783</v>
      </c>
    </row>
    <row r="17" spans="1:2" ht="15" x14ac:dyDescent="0.25">
      <c r="A17" s="76">
        <v>815</v>
      </c>
      <c r="B17" s="77" t="s">
        <v>784</v>
      </c>
    </row>
    <row r="18" spans="1:2" ht="15" x14ac:dyDescent="0.25">
      <c r="A18" s="76">
        <v>816</v>
      </c>
      <c r="B18" s="77" t="s">
        <v>796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16384" width="14.441406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ht="12" x14ac:dyDescent="0.25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ht="12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ht="12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2.8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12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12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ht="12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2.8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2.8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12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2.8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2.8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40.799999999999997" x14ac:dyDescent="0.25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2.8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ht="12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ht="12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2.8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2.8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ht="12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2.8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2.8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2.8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2.8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12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12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ht="12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2.8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2.8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2.8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ht="12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ht="12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ht="12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2.8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2.8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2.8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ht="12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12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2.8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2.8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2.8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2.8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12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12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ht="12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12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2.8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2.8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2.8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2.8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2.8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ht="12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12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ht="12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2.8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2.8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2.8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ht="12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12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2.8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ht="12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ht="12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0.799999999999997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2.8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ht="12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2.8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12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2.8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2.8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12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2.8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12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2.8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2.8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2.8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2.8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2.8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ht="12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ht="12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ht="12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2.8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16384" width="14.441406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ht="12" x14ac:dyDescent="0.25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ht="12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ht="12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2.8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12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12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ht="12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2.8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2.8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12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2.8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2.8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40.799999999999997" x14ac:dyDescent="0.25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2.8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ht="12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ht="12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2.8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2.8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ht="12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2.8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2.8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2.8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2.8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12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12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ht="12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2.8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2.8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2.8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ht="12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ht="12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ht="12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2.8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2.8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2.8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ht="12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12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2.8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2.8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2.8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2.8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12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12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ht="12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12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2.8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2.8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2.8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2.8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2.8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ht="12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12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ht="12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2.8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2.8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2.8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ht="12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12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2.8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ht="12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ht="12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0.799999999999997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2.8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ht="12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2.8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12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2.8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2.8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12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2.8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12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2.8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2.8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2.8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2.8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2.8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ht="12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ht="12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ht="12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2.8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16384" width="14.441406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ht="12" x14ac:dyDescent="0.25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ht="12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ht="12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2.8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12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12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ht="12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2.8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2.8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12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2.8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2.8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40.799999999999997" x14ac:dyDescent="0.25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2.8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ht="12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ht="12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2.8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2.8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ht="12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2.8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2.8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2.8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2.8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12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12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ht="12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2.8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2.8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2.8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ht="12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ht="12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ht="12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2.8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2.8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2.8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ht="12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12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2.8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2.8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2.8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2.8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12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12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ht="12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12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2.8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2.8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2.8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2.8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2.8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ht="12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12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ht="12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2.8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2.8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2.8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ht="12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12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2.8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ht="12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ht="12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0.799999999999997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2.8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ht="12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2.8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12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2.8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2.8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12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2.8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12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2.8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2.8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2.8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2.8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2.8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ht="12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ht="12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ht="12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2.8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16384" width="14.441406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ht="12" x14ac:dyDescent="0.25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ht="12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ht="12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2.8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12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12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ht="12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2.8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2.8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12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2.8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2.8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40.799999999999997" x14ac:dyDescent="0.25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2.8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ht="12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ht="12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2.8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2.8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ht="12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2.8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2.8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2.8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2.8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12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12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ht="12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2.8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2.8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2.8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ht="12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ht="12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ht="12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2.8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2.8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2.8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ht="12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12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2.8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2.8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2.8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2.8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12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12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ht="12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12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2.8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2.8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2.8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2.8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2.8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ht="12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12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ht="12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2.8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2.8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2.8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ht="12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12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2.8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ht="12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ht="12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0.799999999999997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2.8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ht="12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2.8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12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2.8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2.8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12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2.8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12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2.8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2.8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2.8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2.8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2.8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ht="12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ht="12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ht="12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2.8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16384" width="14.441406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ht="12" x14ac:dyDescent="0.25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ht="12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ht="12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2.8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12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12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ht="12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2.8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2.8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12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2.8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2.8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40.799999999999997" x14ac:dyDescent="0.25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2.8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ht="12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ht="12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2.8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2.8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ht="12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2.8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2.8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2.8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2.8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12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12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ht="12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2.8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2.8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2.8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ht="12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ht="12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ht="12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2.8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2.8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2.8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ht="12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12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2.8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2.8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2.8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2.8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12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12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ht="12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12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2.8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2.8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2.8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2.8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2.8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ht="12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12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ht="12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2.8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2.8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2.8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ht="12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12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2.8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ht="12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ht="12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0.799999999999997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2.8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ht="12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2.8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12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2.8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2.8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12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2.8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12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2.8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2.8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2.8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2.8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2.8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ht="12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ht="12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ht="12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2.8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16384" width="14.441406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ht="12" x14ac:dyDescent="0.25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ht="12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ht="12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2.8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12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12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ht="12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2.8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2.8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12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2.8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2.8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40.799999999999997" x14ac:dyDescent="0.25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2.8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ht="12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ht="12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2.8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2.8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ht="12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2.8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2.8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2.8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2.8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12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12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ht="12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2.8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2.8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2.8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ht="12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ht="12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ht="12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2.8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2.8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2.8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ht="12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12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2.8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2.8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2.8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2.8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12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12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ht="12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12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2.8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2.8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2.8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2.8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2.8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ht="12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12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ht="12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2.8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2.8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2.8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ht="12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12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2.8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ht="12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ht="12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0.799999999999997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2.8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ht="12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2.8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12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2.8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2.8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12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2.8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12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2.8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2.8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2.8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2.8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2.8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ht="12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ht="12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ht="12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2.8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06" zoomScaleNormal="100" workbookViewId="0">
      <selection activeCell="E327" sqref="E32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16384" width="14.441406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ht="12" x14ac:dyDescent="0.25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271789.53999999998</v>
      </c>
      <c r="F6" s="59"/>
    </row>
    <row r="7" spans="1:20" ht="12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ht="12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271789.53999999998</v>
      </c>
      <c r="F19" s="59"/>
    </row>
    <row r="20" spans="1:6" ht="12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ht="12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2.8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12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12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271789.53999999998</v>
      </c>
    </row>
    <row r="26" spans="1:6" s="62" customFormat="1" ht="12" x14ac:dyDescent="0.2">
      <c r="A26" s="31" t="s">
        <v>50</v>
      </c>
      <c r="B26" s="32" t="s">
        <v>51</v>
      </c>
      <c r="C26" s="33" t="s">
        <v>50</v>
      </c>
      <c r="D26" s="4"/>
      <c r="E26" s="4">
        <v>271789.53999999998</v>
      </c>
      <c r="F26" s="59"/>
    </row>
    <row r="27" spans="1:6" s="62" customFormat="1" ht="12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2.8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2.8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12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2.8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2.8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40.799999999999997" x14ac:dyDescent="0.25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2.8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ht="12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ht="12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2.8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2.8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ht="12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2.8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2.8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2.8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2.8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12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12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ht="12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2.8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2.8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2.8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ht="12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ht="12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ht="12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2.8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2.8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2.8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ht="12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12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2.8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2.8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2.8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2.8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12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12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ht="12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12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2.8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2.8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2.8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2.8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380931.41</v>
      </c>
      <c r="E187" s="3">
        <f>E188+E200+E233+E237+E239</f>
        <v>204345.34</v>
      </c>
    </row>
    <row r="188" spans="1:5" ht="12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2.8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ht="12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12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ht="12" x14ac:dyDescent="0.2">
      <c r="A239" s="36">
        <v>45</v>
      </c>
      <c r="B239" s="38" t="s">
        <v>470</v>
      </c>
      <c r="C239" s="35" t="s">
        <v>471</v>
      </c>
      <c r="D239" s="3">
        <f>SUM(D240:D243)</f>
        <v>380931.41</v>
      </c>
      <c r="E239" s="3">
        <f>SUM(E240:E243)</f>
        <v>204345.34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>
        <v>380931.41</v>
      </c>
      <c r="E240" s="5">
        <v>204345.34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2.8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2.8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2.8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ht="12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12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2.8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ht="12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ht="12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0.799999999999997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2.8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271789.53999999998</v>
      </c>
      <c r="E325" s="3">
        <f>SUM(E326:E333)</f>
        <v>434953.9</v>
      </c>
      <c r="F325" s="59"/>
    </row>
    <row r="326" spans="1:6" ht="12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51</v>
      </c>
      <c r="C327" s="30">
        <v>96382</v>
      </c>
      <c r="D327" s="8">
        <v>271789.53999999998</v>
      </c>
      <c r="E327" s="80">
        <v>434953.9</v>
      </c>
      <c r="F327" s="59"/>
    </row>
    <row r="328" spans="1:6" ht="12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ht="12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2.8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12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2.8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2.8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12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2.8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12" x14ac:dyDescent="0.2">
      <c r="A357" s="28" t="s">
        <v>686</v>
      </c>
      <c r="B357" s="29" t="s">
        <v>788</v>
      </c>
      <c r="C357" s="30" t="s">
        <v>686</v>
      </c>
      <c r="D357" s="3">
        <f>SUM(D358:D365)</f>
        <v>271789.53999999998</v>
      </c>
      <c r="E357" s="81">
        <f>SUM(E358:E365)</f>
        <v>163164.35999999999</v>
      </c>
    </row>
    <row r="358" spans="1:5" s="64" customFormat="1" ht="22.8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688</v>
      </c>
      <c r="C359" s="30">
        <v>16382</v>
      </c>
      <c r="D359" s="8">
        <v>271789.53999999998</v>
      </c>
      <c r="E359" s="80">
        <v>163164.35999999999</v>
      </c>
    </row>
    <row r="360" spans="1:5" s="64" customFormat="1" ht="22.8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2.8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2.8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2.8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2.8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2.8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ht="12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271789.53999999998</v>
      </c>
      <c r="E415" s="81">
        <f>SUM(E416:E423)</f>
        <v>163164.35999999999</v>
      </c>
    </row>
    <row r="416" spans="1:5" s="59" customFormat="1" ht="12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51</v>
      </c>
      <c r="C417" s="30" t="s">
        <v>756</v>
      </c>
      <c r="D417" s="8">
        <v>271789.53999999998</v>
      </c>
      <c r="E417" s="80">
        <v>163164.35999999999</v>
      </c>
    </row>
    <row r="418" spans="1:5" s="59" customFormat="1" ht="12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ht="12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2.8" x14ac:dyDescent="0.2">
      <c r="A425" s="31">
        <v>99171</v>
      </c>
      <c r="B425" s="37" t="s">
        <v>745</v>
      </c>
      <c r="C425" s="33">
        <v>99171</v>
      </c>
      <c r="D425" s="4">
        <v>784071.82</v>
      </c>
      <c r="E425" s="82">
        <v>620907.46</v>
      </c>
    </row>
    <row r="426" spans="1:5" s="59" customFormat="1" ht="12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16384" width="14.441406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ht="12" x14ac:dyDescent="0.25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ht="12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ht="12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2.8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12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12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ht="12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2.8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2.8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12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2.8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2.8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40.799999999999997" x14ac:dyDescent="0.25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2.8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ht="12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ht="12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2.8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2.8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ht="12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2.8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2.8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2.8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2.8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12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12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ht="12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2.8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2.8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2.8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ht="12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ht="12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ht="12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2.8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2.8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2.8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ht="12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12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2.8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2.8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2.8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2.8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12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12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ht="12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12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2.8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2.8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2.8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2.8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2.8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ht="12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12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ht="12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2.8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2.8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2.8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ht="12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12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2.8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ht="12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ht="12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0.799999999999997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2.8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ht="12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2.8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12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2.8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2.8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12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2.8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12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2.8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2.8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2.8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2.8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2.8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ht="12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ht="12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ht="12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2.8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16384" width="14.441406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ht="12" x14ac:dyDescent="0.25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ht="12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ht="12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2.8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12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12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ht="12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2.8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2.8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12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2.8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2.8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40.799999999999997" x14ac:dyDescent="0.25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2.8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ht="12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ht="12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2.8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2.8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ht="12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2.8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2.8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2.8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2.8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12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12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ht="12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2.8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2.8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2.8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ht="12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ht="12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ht="12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2.8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2.8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2.8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ht="12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12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2.8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2.8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2.8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2.8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12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12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ht="12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12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2.8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2.8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2.8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2.8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2.8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ht="12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12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ht="12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2.8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2.8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2.8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ht="12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12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2.8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ht="12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ht="12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0.799999999999997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2.8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ht="12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2.8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12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2.8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2.8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12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2.8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12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2.8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2.8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2.8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2.8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2.8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ht="12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ht="12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ht="12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2.8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03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6384" width="14.44140625" style="55"/>
  </cols>
  <sheetData>
    <row r="1" spans="1:25" ht="44.25" customHeight="1" x14ac:dyDescent="0.2">
      <c r="A1" s="74">
        <v>380</v>
      </c>
      <c r="B1" s="88"/>
      <c r="C1" s="71" t="s">
        <v>765</v>
      </c>
      <c r="D1" s="90"/>
      <c r="E1" s="55"/>
      <c r="F1" s="72"/>
      <c r="G1" s="55"/>
      <c r="H1" s="71" t="s">
        <v>766</v>
      </c>
      <c r="I1" s="90"/>
      <c r="J1" s="55"/>
    </row>
    <row r="2" spans="1:25" s="56" customFormat="1" ht="42" customHeight="1" x14ac:dyDescent="0.25">
      <c r="A2" s="95" t="s">
        <v>799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0</v>
      </c>
      <c r="B3" s="16" t="s">
        <v>1</v>
      </c>
      <c r="C3" s="17" t="s">
        <v>2</v>
      </c>
      <c r="D3" s="97" t="s">
        <v>798</v>
      </c>
      <c r="E3" s="98"/>
      <c r="F3" s="97" t="s">
        <v>3</v>
      </c>
      <c r="G3" s="99"/>
      <c r="H3" s="100" t="s">
        <v>4</v>
      </c>
      <c r="I3" s="101"/>
      <c r="J3" s="73" t="s">
        <v>5</v>
      </c>
    </row>
    <row r="4" spans="1:25" s="56" customFormat="1" ht="12" customHeight="1" x14ac:dyDescent="0.25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21">
        <v>6</v>
      </c>
      <c r="G4" s="21">
        <v>7</v>
      </c>
      <c r="H4" s="22" t="s">
        <v>7</v>
      </c>
      <c r="I4" s="22" t="s">
        <v>8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9</v>
      </c>
      <c r="B5" s="93"/>
      <c r="C5" s="78"/>
      <c r="D5" s="1" t="s">
        <v>10</v>
      </c>
      <c r="E5" s="1" t="s">
        <v>11</v>
      </c>
      <c r="F5" s="1" t="s">
        <v>10</v>
      </c>
      <c r="G5" s="1" t="s">
        <v>11</v>
      </c>
      <c r="H5" s="1" t="s">
        <v>10</v>
      </c>
      <c r="I5" s="1" t="s">
        <v>11</v>
      </c>
      <c r="J5" s="24"/>
    </row>
    <row r="6" spans="1:25" s="60" customFormat="1" ht="12" x14ac:dyDescent="0.25">
      <c r="A6" s="25">
        <v>6</v>
      </c>
      <c r="B6" s="26" t="s">
        <v>12</v>
      </c>
      <c r="C6" s="27" t="s">
        <v>13</v>
      </c>
      <c r="D6" s="2">
        <f t="shared" ref="D6:I6" si="0">+D7+D14+D19+D30+D35</f>
        <v>0</v>
      </c>
      <c r="E6" s="2">
        <f t="shared" si="0"/>
        <v>271789.53999999998</v>
      </c>
      <c r="F6" s="2">
        <f t="shared" si="0"/>
        <v>0</v>
      </c>
      <c r="G6" s="2">
        <f t="shared" si="0"/>
        <v>0</v>
      </c>
      <c r="H6" s="2">
        <f t="shared" si="0"/>
        <v>0</v>
      </c>
      <c r="I6" s="2">
        <f t="shared" si="0"/>
        <v>271789.53999999998</v>
      </c>
      <c r="J6" s="50" t="str">
        <f t="shared" ref="J6:J42" si="1">IF(H6&lt;&gt;0,IF(I6/H6&gt;=100,"&gt;&gt;100",I6/H6*100),"-")</f>
        <v>-</v>
      </c>
      <c r="K6" s="59"/>
    </row>
    <row r="7" spans="1:25" ht="12" x14ac:dyDescent="0.2">
      <c r="A7" s="28" t="s">
        <v>14</v>
      </c>
      <c r="B7" s="29" t="s">
        <v>15</v>
      </c>
      <c r="C7" s="30" t="s">
        <v>14</v>
      </c>
      <c r="D7" s="3">
        <f t="shared" ref="D7:I7" si="2">D8+D11</f>
        <v>0</v>
      </c>
      <c r="E7" s="3">
        <f t="shared" si="2"/>
        <v>0</v>
      </c>
      <c r="F7" s="3">
        <f t="shared" si="2"/>
        <v>0</v>
      </c>
      <c r="G7" s="3">
        <f t="shared" si="2"/>
        <v>0</v>
      </c>
      <c r="H7" s="3">
        <f t="shared" si="2"/>
        <v>0</v>
      </c>
      <c r="I7" s="3">
        <f t="shared" si="2"/>
        <v>0</v>
      </c>
      <c r="J7" s="50" t="str">
        <f t="shared" si="1"/>
        <v>-</v>
      </c>
      <c r="K7" s="59"/>
    </row>
    <row r="8" spans="1:25" s="61" customFormat="1" ht="12" x14ac:dyDescent="0.2">
      <c r="A8" s="28" t="s">
        <v>16</v>
      </c>
      <c r="B8" s="29" t="s">
        <v>17</v>
      </c>
      <c r="C8" s="30" t="s">
        <v>16</v>
      </c>
      <c r="D8" s="3">
        <f t="shared" ref="D8:I8" si="3">SUM(D9:D10)</f>
        <v>0</v>
      </c>
      <c r="E8" s="3">
        <f t="shared" si="3"/>
        <v>0</v>
      </c>
      <c r="F8" s="3">
        <f t="shared" si="3"/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1"/>
        <v>-</v>
      </c>
      <c r="K8" s="59"/>
    </row>
    <row r="9" spans="1:25" s="61" customFormat="1" ht="12" x14ac:dyDescent="0.2">
      <c r="A9" s="28" t="s">
        <v>18</v>
      </c>
      <c r="B9" s="29" t="s">
        <v>19</v>
      </c>
      <c r="C9" s="30" t="s">
        <v>18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1"/>
        <v>-</v>
      </c>
      <c r="K9" s="59"/>
    </row>
    <row r="10" spans="1:25" s="61" customFormat="1" ht="12" x14ac:dyDescent="0.2">
      <c r="A10" s="28">
        <v>63112</v>
      </c>
      <c r="B10" s="29" t="s">
        <v>20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1"/>
        <v>-</v>
      </c>
      <c r="K10" s="59"/>
    </row>
    <row r="11" spans="1:25" ht="12" x14ac:dyDescent="0.2">
      <c r="A11" s="28" t="s">
        <v>21</v>
      </c>
      <c r="B11" s="29" t="s">
        <v>22</v>
      </c>
      <c r="C11" s="30" t="s">
        <v>21</v>
      </c>
      <c r="D11" s="3">
        <f t="shared" ref="D11:I11" si="4">SUM(D12:D13)</f>
        <v>0</v>
      </c>
      <c r="E11" s="3">
        <f t="shared" si="4"/>
        <v>0</v>
      </c>
      <c r="F11" s="3">
        <f t="shared" si="4"/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1"/>
        <v>-</v>
      </c>
      <c r="K11" s="59"/>
    </row>
    <row r="12" spans="1:25" s="61" customFormat="1" ht="12" x14ac:dyDescent="0.2">
      <c r="A12" s="28" t="s">
        <v>23</v>
      </c>
      <c r="B12" s="29" t="s">
        <v>24</v>
      </c>
      <c r="C12" s="30" t="s">
        <v>23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>D12+F12</f>
        <v>0</v>
      </c>
      <c r="I12" s="10">
        <f>E12+G12</f>
        <v>0</v>
      </c>
      <c r="J12" s="51" t="str">
        <f t="shared" si="1"/>
        <v>-</v>
      </c>
      <c r="K12" s="59"/>
    </row>
    <row r="13" spans="1:25" s="61" customFormat="1" ht="12" x14ac:dyDescent="0.2">
      <c r="A13" s="28">
        <v>63122</v>
      </c>
      <c r="B13" s="29" t="s">
        <v>25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>D13+F13</f>
        <v>0</v>
      </c>
      <c r="I13" s="10">
        <f>E13+G13</f>
        <v>0</v>
      </c>
      <c r="J13" s="51" t="str">
        <f t="shared" si="1"/>
        <v>-</v>
      </c>
      <c r="K13" s="59"/>
    </row>
    <row r="14" spans="1:25" ht="22.8" x14ac:dyDescent="0.2">
      <c r="A14" s="28">
        <v>632</v>
      </c>
      <c r="B14" s="29" t="s">
        <v>26</v>
      </c>
      <c r="C14" s="30" t="s">
        <v>27</v>
      </c>
      <c r="D14" s="3">
        <f t="shared" ref="D14:I14" si="5">SUM(D15:D18)</f>
        <v>0</v>
      </c>
      <c r="E14" s="3">
        <f t="shared" si="5"/>
        <v>0</v>
      </c>
      <c r="F14" s="3">
        <f t="shared" si="5"/>
        <v>0</v>
      </c>
      <c r="G14" s="3">
        <f t="shared" si="5"/>
        <v>0</v>
      </c>
      <c r="H14" s="3">
        <f t="shared" si="5"/>
        <v>0</v>
      </c>
      <c r="I14" s="3">
        <f t="shared" si="5"/>
        <v>0</v>
      </c>
      <c r="J14" s="50" t="str">
        <f t="shared" si="1"/>
        <v>-</v>
      </c>
      <c r="K14" s="59"/>
    </row>
    <row r="15" spans="1:25" ht="12" x14ac:dyDescent="0.2">
      <c r="A15" s="31">
        <v>6321</v>
      </c>
      <c r="B15" s="32" t="s">
        <v>28</v>
      </c>
      <c r="C15" s="30" t="s">
        <v>29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6">D15+F15</f>
        <v>0</v>
      </c>
      <c r="I15" s="11">
        <f t="shared" si="6"/>
        <v>0</v>
      </c>
      <c r="J15" s="50" t="str">
        <f t="shared" si="1"/>
        <v>-</v>
      </c>
      <c r="K15" s="59"/>
    </row>
    <row r="16" spans="1:25" ht="12" x14ac:dyDescent="0.2">
      <c r="A16" s="31">
        <v>6322</v>
      </c>
      <c r="B16" s="32" t="s">
        <v>30</v>
      </c>
      <c r="C16" s="30" t="s">
        <v>31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6"/>
        <v>0</v>
      </c>
      <c r="I16" s="11">
        <f t="shared" si="6"/>
        <v>0</v>
      </c>
      <c r="J16" s="50" t="str">
        <f t="shared" si="1"/>
        <v>-</v>
      </c>
      <c r="K16" s="59"/>
    </row>
    <row r="17" spans="1:11" ht="12" x14ac:dyDescent="0.2">
      <c r="A17" s="31">
        <v>6323</v>
      </c>
      <c r="B17" s="32" t="s">
        <v>32</v>
      </c>
      <c r="C17" s="30" t="s">
        <v>33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6"/>
        <v>0</v>
      </c>
      <c r="I17" s="11">
        <f t="shared" si="6"/>
        <v>0</v>
      </c>
      <c r="J17" s="50" t="str">
        <f t="shared" si="1"/>
        <v>-</v>
      </c>
      <c r="K17" s="59"/>
    </row>
    <row r="18" spans="1:11" ht="12" x14ac:dyDescent="0.2">
      <c r="A18" s="31">
        <v>6324</v>
      </c>
      <c r="B18" s="32" t="s">
        <v>34</v>
      </c>
      <c r="C18" s="33" t="s">
        <v>35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6"/>
        <v>0</v>
      </c>
      <c r="I18" s="11">
        <f t="shared" si="6"/>
        <v>0</v>
      </c>
      <c r="J18" s="50" t="str">
        <f t="shared" si="1"/>
        <v>-</v>
      </c>
      <c r="K18" s="59"/>
    </row>
    <row r="19" spans="1:11" ht="12" x14ac:dyDescent="0.2">
      <c r="A19" s="28" t="s">
        <v>36</v>
      </c>
      <c r="B19" s="29" t="s">
        <v>37</v>
      </c>
      <c r="C19" s="30" t="s">
        <v>36</v>
      </c>
      <c r="D19" s="3">
        <f t="shared" ref="D19:I19" si="7">D20+D25</f>
        <v>0</v>
      </c>
      <c r="E19" s="3">
        <f t="shared" si="7"/>
        <v>271789.53999999998</v>
      </c>
      <c r="F19" s="3">
        <f t="shared" si="7"/>
        <v>0</v>
      </c>
      <c r="G19" s="3">
        <f t="shared" si="7"/>
        <v>0</v>
      </c>
      <c r="H19" s="3">
        <f t="shared" si="7"/>
        <v>0</v>
      </c>
      <c r="I19" s="3">
        <f t="shared" si="7"/>
        <v>271789.53999999998</v>
      </c>
      <c r="J19" s="50" t="str">
        <f t="shared" si="1"/>
        <v>-</v>
      </c>
      <c r="K19" s="59"/>
    </row>
    <row r="20" spans="1:11" ht="12" x14ac:dyDescent="0.2">
      <c r="A20" s="31" t="s">
        <v>38</v>
      </c>
      <c r="B20" s="32" t="s">
        <v>39</v>
      </c>
      <c r="C20" s="33" t="s">
        <v>38</v>
      </c>
      <c r="D20" s="3">
        <f t="shared" ref="D20:I20" si="8">SUM(D21:D24)</f>
        <v>0</v>
      </c>
      <c r="E20" s="3">
        <f t="shared" si="8"/>
        <v>0</v>
      </c>
      <c r="F20" s="3">
        <f t="shared" si="8"/>
        <v>0</v>
      </c>
      <c r="G20" s="3">
        <f t="shared" si="8"/>
        <v>0</v>
      </c>
      <c r="H20" s="3">
        <f t="shared" si="8"/>
        <v>0</v>
      </c>
      <c r="I20" s="3">
        <f t="shared" si="8"/>
        <v>0</v>
      </c>
      <c r="J20" s="50" t="str">
        <f t="shared" si="1"/>
        <v>-</v>
      </c>
      <c r="K20" s="59"/>
    </row>
    <row r="21" spans="1:11" ht="12" x14ac:dyDescent="0.2">
      <c r="A21" s="31" t="s">
        <v>40</v>
      </c>
      <c r="B21" s="32" t="s">
        <v>41</v>
      </c>
      <c r="C21" s="33" t="s">
        <v>40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9">D21+F21</f>
        <v>0</v>
      </c>
      <c r="I21" s="11">
        <f t="shared" si="9"/>
        <v>0</v>
      </c>
      <c r="J21" s="50" t="str">
        <f t="shared" si="1"/>
        <v>-</v>
      </c>
      <c r="K21" s="59"/>
    </row>
    <row r="22" spans="1:11" ht="12" x14ac:dyDescent="0.2">
      <c r="A22" s="31" t="s">
        <v>42</v>
      </c>
      <c r="B22" s="32" t="s">
        <v>43</v>
      </c>
      <c r="C22" s="33" t="s">
        <v>42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9"/>
        <v>0</v>
      </c>
      <c r="I22" s="11">
        <f t="shared" si="9"/>
        <v>0</v>
      </c>
      <c r="J22" s="50" t="str">
        <f t="shared" si="1"/>
        <v>-</v>
      </c>
      <c r="K22" s="59"/>
    </row>
    <row r="23" spans="1:11" ht="22.8" x14ac:dyDescent="0.2">
      <c r="A23" s="31" t="s">
        <v>44</v>
      </c>
      <c r="B23" s="32" t="s">
        <v>45</v>
      </c>
      <c r="C23" s="33" t="s">
        <v>44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9"/>
        <v>0</v>
      </c>
      <c r="I23" s="11">
        <f t="shared" si="9"/>
        <v>0</v>
      </c>
      <c r="J23" s="50" t="str">
        <f t="shared" si="1"/>
        <v>-</v>
      </c>
      <c r="K23" s="59"/>
    </row>
    <row r="24" spans="1:11" ht="12" x14ac:dyDescent="0.2">
      <c r="A24" s="31" t="s">
        <v>46</v>
      </c>
      <c r="B24" s="32" t="s">
        <v>47</v>
      </c>
      <c r="C24" s="33" t="s">
        <v>46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9"/>
        <v>0</v>
      </c>
      <c r="I24" s="11">
        <f t="shared" si="9"/>
        <v>0</v>
      </c>
      <c r="J24" s="50" t="str">
        <f t="shared" si="1"/>
        <v>-</v>
      </c>
      <c r="K24" s="59"/>
    </row>
    <row r="25" spans="1:11" s="59" customFormat="1" ht="12" x14ac:dyDescent="0.2">
      <c r="A25" s="31" t="s">
        <v>48</v>
      </c>
      <c r="B25" s="32" t="s">
        <v>49</v>
      </c>
      <c r="C25" s="33" t="s">
        <v>48</v>
      </c>
      <c r="D25" s="3">
        <f t="shared" ref="D25:I25" si="10">SUM(D26:D29)</f>
        <v>0</v>
      </c>
      <c r="E25" s="3">
        <f t="shared" si="10"/>
        <v>271789.53999999998</v>
      </c>
      <c r="F25" s="3">
        <f t="shared" si="10"/>
        <v>0</v>
      </c>
      <c r="G25" s="3">
        <f t="shared" si="10"/>
        <v>0</v>
      </c>
      <c r="H25" s="3">
        <f t="shared" si="10"/>
        <v>0</v>
      </c>
      <c r="I25" s="3">
        <f t="shared" si="10"/>
        <v>271789.53999999998</v>
      </c>
      <c r="J25" s="50" t="str">
        <f t="shared" si="1"/>
        <v>-</v>
      </c>
    </row>
    <row r="26" spans="1:11" s="62" customFormat="1" ht="12" x14ac:dyDescent="0.2">
      <c r="A26" s="31" t="s">
        <v>50</v>
      </c>
      <c r="B26" s="32" t="s">
        <v>51</v>
      </c>
      <c r="C26" s="33" t="s">
        <v>50</v>
      </c>
      <c r="D26" s="84">
        <f>SUM('510:816'!D26)</f>
        <v>0</v>
      </c>
      <c r="E26" s="84">
        <f>SUM('510:816'!E26)</f>
        <v>271789.53999999998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1">D26+F26</f>
        <v>0</v>
      </c>
      <c r="I26" s="11">
        <f t="shared" si="11"/>
        <v>271789.53999999998</v>
      </c>
      <c r="J26" s="50" t="str">
        <f t="shared" si="1"/>
        <v>-</v>
      </c>
      <c r="K26" s="59"/>
    </row>
    <row r="27" spans="1:11" s="62" customFormat="1" ht="12" x14ac:dyDescent="0.2">
      <c r="A27" s="31" t="s">
        <v>52</v>
      </c>
      <c r="B27" s="32" t="s">
        <v>53</v>
      </c>
      <c r="C27" s="33" t="s">
        <v>52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1"/>
        <v>0</v>
      </c>
      <c r="I27" s="11">
        <f t="shared" si="11"/>
        <v>0</v>
      </c>
      <c r="J27" s="50" t="str">
        <f t="shared" si="1"/>
        <v>-</v>
      </c>
      <c r="K27" s="59"/>
    </row>
    <row r="28" spans="1:11" s="62" customFormat="1" ht="22.8" x14ac:dyDescent="0.2">
      <c r="A28" s="31" t="s">
        <v>54</v>
      </c>
      <c r="B28" s="32" t="s">
        <v>55</v>
      </c>
      <c r="C28" s="33" t="s">
        <v>54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1"/>
        <v>0</v>
      </c>
      <c r="I28" s="11">
        <f t="shared" si="11"/>
        <v>0</v>
      </c>
      <c r="J28" s="50" t="str">
        <f t="shared" si="1"/>
        <v>-</v>
      </c>
      <c r="K28" s="59"/>
    </row>
    <row r="29" spans="1:11" s="62" customFormat="1" ht="22.8" x14ac:dyDescent="0.2">
      <c r="A29" s="31" t="s">
        <v>56</v>
      </c>
      <c r="B29" s="32" t="s">
        <v>57</v>
      </c>
      <c r="C29" s="33" t="s">
        <v>56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1"/>
        <v>0</v>
      </c>
      <c r="I29" s="11">
        <f t="shared" si="11"/>
        <v>0</v>
      </c>
      <c r="J29" s="50" t="str">
        <f t="shared" si="1"/>
        <v>-</v>
      </c>
      <c r="K29" s="59"/>
    </row>
    <row r="30" spans="1:11" s="59" customFormat="1" ht="12" x14ac:dyDescent="0.2">
      <c r="A30" s="28" t="s">
        <v>58</v>
      </c>
      <c r="B30" s="29" t="s">
        <v>59</v>
      </c>
      <c r="C30" s="33" t="s">
        <v>58</v>
      </c>
      <c r="D30" s="3">
        <f t="shared" ref="D30:I30" si="12">SUM(D31:D34)</f>
        <v>0</v>
      </c>
      <c r="E30" s="3">
        <f t="shared" si="12"/>
        <v>0</v>
      </c>
      <c r="F30" s="3">
        <f t="shared" si="12"/>
        <v>0</v>
      </c>
      <c r="G30" s="3">
        <f t="shared" si="12"/>
        <v>0</v>
      </c>
      <c r="H30" s="3">
        <f t="shared" si="12"/>
        <v>0</v>
      </c>
      <c r="I30" s="3">
        <f t="shared" si="12"/>
        <v>0</v>
      </c>
      <c r="J30" s="50" t="str">
        <f t="shared" si="1"/>
        <v>-</v>
      </c>
    </row>
    <row r="31" spans="1:11" s="59" customFormat="1" ht="12" x14ac:dyDescent="0.2">
      <c r="A31" s="28">
        <v>6391</v>
      </c>
      <c r="B31" s="29" t="s">
        <v>60</v>
      </c>
      <c r="C31" s="33" t="s">
        <v>61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3">D31+F31</f>
        <v>0</v>
      </c>
      <c r="I31" s="11">
        <f t="shared" si="13"/>
        <v>0</v>
      </c>
      <c r="J31" s="50" t="str">
        <f t="shared" si="1"/>
        <v>-</v>
      </c>
    </row>
    <row r="32" spans="1:11" s="59" customFormat="1" ht="12" x14ac:dyDescent="0.2">
      <c r="A32" s="28">
        <v>6392</v>
      </c>
      <c r="B32" s="29" t="s">
        <v>62</v>
      </c>
      <c r="C32" s="33" t="s">
        <v>63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3"/>
        <v>0</v>
      </c>
      <c r="I32" s="11">
        <f t="shared" si="13"/>
        <v>0</v>
      </c>
      <c r="J32" s="50" t="str">
        <f t="shared" si="1"/>
        <v>-</v>
      </c>
    </row>
    <row r="33" spans="1:11" s="59" customFormat="1" ht="22.8" x14ac:dyDescent="0.2">
      <c r="A33" s="28">
        <v>6393</v>
      </c>
      <c r="B33" s="29" t="s">
        <v>64</v>
      </c>
      <c r="C33" s="33" t="s">
        <v>65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3"/>
        <v>0</v>
      </c>
      <c r="I33" s="11">
        <f t="shared" si="13"/>
        <v>0</v>
      </c>
      <c r="J33" s="50" t="str">
        <f t="shared" si="1"/>
        <v>-</v>
      </c>
    </row>
    <row r="34" spans="1:11" s="59" customFormat="1" ht="22.8" x14ac:dyDescent="0.2">
      <c r="A34" s="28">
        <v>6394</v>
      </c>
      <c r="B34" s="29" t="s">
        <v>66</v>
      </c>
      <c r="C34" s="33" t="s">
        <v>67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3"/>
        <v>0</v>
      </c>
      <c r="I34" s="11">
        <f t="shared" si="13"/>
        <v>0</v>
      </c>
      <c r="J34" s="52" t="str">
        <f t="shared" si="1"/>
        <v>-</v>
      </c>
    </row>
    <row r="35" spans="1:11" ht="22.8" x14ac:dyDescent="0.2">
      <c r="A35" s="25">
        <v>671</v>
      </c>
      <c r="B35" s="34" t="s">
        <v>68</v>
      </c>
      <c r="C35" s="35" t="s">
        <v>69</v>
      </c>
      <c r="D35" s="3">
        <f t="shared" ref="D35:I35" si="14">SUM(D36:D38)</f>
        <v>0</v>
      </c>
      <c r="E35" s="3">
        <f t="shared" si="14"/>
        <v>0</v>
      </c>
      <c r="F35" s="3">
        <f t="shared" si="14"/>
        <v>0</v>
      </c>
      <c r="G35" s="3">
        <f t="shared" si="14"/>
        <v>0</v>
      </c>
      <c r="H35" s="3">
        <f t="shared" si="14"/>
        <v>0</v>
      </c>
      <c r="I35" s="3">
        <f t="shared" si="14"/>
        <v>0</v>
      </c>
      <c r="J35" s="50" t="str">
        <f t="shared" si="1"/>
        <v>-</v>
      </c>
      <c r="K35" s="59"/>
    </row>
    <row r="36" spans="1:11" ht="12" x14ac:dyDescent="0.2">
      <c r="A36" s="36">
        <v>6711</v>
      </c>
      <c r="B36" s="32" t="s">
        <v>70</v>
      </c>
      <c r="C36" s="35" t="s">
        <v>71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5">D36+F36</f>
        <v>0</v>
      </c>
      <c r="I36" s="12">
        <f t="shared" si="15"/>
        <v>0</v>
      </c>
      <c r="J36" s="50" t="str">
        <f t="shared" si="1"/>
        <v>-</v>
      </c>
      <c r="K36" s="59"/>
    </row>
    <row r="37" spans="1:11" ht="22.8" x14ac:dyDescent="0.2">
      <c r="A37" s="36">
        <v>6712</v>
      </c>
      <c r="B37" s="37" t="s">
        <v>72</v>
      </c>
      <c r="C37" s="35" t="s">
        <v>73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5"/>
        <v>0</v>
      </c>
      <c r="I37" s="12">
        <f t="shared" si="15"/>
        <v>0</v>
      </c>
      <c r="J37" s="50" t="str">
        <f t="shared" si="1"/>
        <v>-</v>
      </c>
      <c r="K37" s="59"/>
    </row>
    <row r="38" spans="1:11" ht="22.8" x14ac:dyDescent="0.2">
      <c r="A38" s="36" t="s">
        <v>74</v>
      </c>
      <c r="B38" s="32" t="s">
        <v>75</v>
      </c>
      <c r="C38" s="35" t="s">
        <v>74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5"/>
        <v>0</v>
      </c>
      <c r="I38" s="12">
        <f t="shared" si="15"/>
        <v>0</v>
      </c>
      <c r="J38" s="50" t="str">
        <f t="shared" si="1"/>
        <v>-</v>
      </c>
      <c r="K38" s="59"/>
    </row>
    <row r="39" spans="1:11" s="60" customFormat="1" ht="12" x14ac:dyDescent="0.25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f>E40</f>
        <v>0</v>
      </c>
      <c r="F39" s="2">
        <f>F40</f>
        <v>0</v>
      </c>
      <c r="G39" s="2">
        <f>G40</f>
        <v>0</v>
      </c>
      <c r="H39" s="13">
        <f>+D39+F39</f>
        <v>0</v>
      </c>
      <c r="I39" s="13">
        <f>+E39+G39</f>
        <v>0</v>
      </c>
      <c r="J39" s="50" t="str">
        <f t="shared" si="1"/>
        <v>-</v>
      </c>
      <c r="K39" s="59"/>
    </row>
    <row r="40" spans="1:11" ht="22.8" x14ac:dyDescent="0.2">
      <c r="A40" s="36">
        <v>841</v>
      </c>
      <c r="B40" s="38" t="s">
        <v>78</v>
      </c>
      <c r="C40" s="35" t="s">
        <v>79</v>
      </c>
      <c r="D40" s="3">
        <f t="shared" ref="D40:I40" si="16">SUM(D41:D42)</f>
        <v>0</v>
      </c>
      <c r="E40" s="3">
        <f t="shared" si="16"/>
        <v>0</v>
      </c>
      <c r="F40" s="3">
        <f t="shared" si="16"/>
        <v>0</v>
      </c>
      <c r="G40" s="3">
        <f t="shared" si="16"/>
        <v>0</v>
      </c>
      <c r="H40" s="3">
        <f t="shared" si="16"/>
        <v>0</v>
      </c>
      <c r="I40" s="3">
        <f t="shared" si="16"/>
        <v>0</v>
      </c>
      <c r="J40" s="50" t="str">
        <f t="shared" si="1"/>
        <v>-</v>
      </c>
      <c r="K40" s="59"/>
    </row>
    <row r="41" spans="1:11" ht="12" x14ac:dyDescent="0.2">
      <c r="A41" s="36">
        <v>8413</v>
      </c>
      <c r="B41" s="38" t="s">
        <v>80</v>
      </c>
      <c r="C41" s="35" t="s">
        <v>81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>D41+F41</f>
        <v>0</v>
      </c>
      <c r="I41" s="12">
        <f>E41+G41</f>
        <v>0</v>
      </c>
      <c r="J41" s="50" t="str">
        <f t="shared" si="1"/>
        <v>-</v>
      </c>
      <c r="K41" s="59"/>
    </row>
    <row r="42" spans="1:11" ht="12" x14ac:dyDescent="0.2">
      <c r="A42" s="36">
        <v>8414</v>
      </c>
      <c r="B42" s="38" t="s">
        <v>82</v>
      </c>
      <c r="C42" s="35" t="s">
        <v>83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>D42+F42</f>
        <v>0</v>
      </c>
      <c r="I42" s="12">
        <f>E42+G42</f>
        <v>0</v>
      </c>
      <c r="J42" s="50" t="str">
        <f t="shared" si="1"/>
        <v>-</v>
      </c>
      <c r="K42" s="59"/>
    </row>
    <row r="43" spans="1:11" s="58" customFormat="1" ht="40.799999999999997" x14ac:dyDescent="0.25">
      <c r="A43" s="92" t="s">
        <v>84</v>
      </c>
      <c r="B43" s="93"/>
      <c r="C43" s="78"/>
      <c r="D43" s="1" t="s">
        <v>10</v>
      </c>
      <c r="E43" s="1" t="s">
        <v>11</v>
      </c>
      <c r="F43" s="1" t="s">
        <v>10</v>
      </c>
      <c r="G43" s="1" t="s">
        <v>11</v>
      </c>
      <c r="H43" s="1" t="s">
        <v>10</v>
      </c>
      <c r="I43" s="1" t="s">
        <v>11</v>
      </c>
      <c r="J43" s="24"/>
    </row>
    <row r="44" spans="1:11" ht="12.75" customHeight="1" x14ac:dyDescent="0.2">
      <c r="A44" s="25">
        <v>3</v>
      </c>
      <c r="B44" s="26" t="s">
        <v>85</v>
      </c>
      <c r="C44" s="35" t="s">
        <v>6</v>
      </c>
      <c r="D44" s="3">
        <f t="shared" ref="D44:I44" si="17">D45+D56+D94+D113+D122+D154+D165</f>
        <v>0</v>
      </c>
      <c r="E44" s="3">
        <f t="shared" si="17"/>
        <v>0</v>
      </c>
      <c r="F44" s="3">
        <f t="shared" si="17"/>
        <v>0</v>
      </c>
      <c r="G44" s="3">
        <f t="shared" si="17"/>
        <v>0</v>
      </c>
      <c r="H44" s="3">
        <f t="shared" si="17"/>
        <v>0</v>
      </c>
      <c r="I44" s="3">
        <f t="shared" si="17"/>
        <v>0</v>
      </c>
      <c r="J44" s="50" t="str">
        <f t="shared" ref="J44:J107" si="18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86</v>
      </c>
      <c r="C45" s="35" t="s">
        <v>87</v>
      </c>
      <c r="D45" s="3">
        <f t="shared" ref="D45:I45" si="19">D46+D51+D52</f>
        <v>0</v>
      </c>
      <c r="E45" s="3">
        <f t="shared" si="19"/>
        <v>0</v>
      </c>
      <c r="F45" s="3">
        <f t="shared" si="19"/>
        <v>0</v>
      </c>
      <c r="G45" s="3">
        <f t="shared" si="19"/>
        <v>0</v>
      </c>
      <c r="H45" s="3">
        <f t="shared" si="19"/>
        <v>0</v>
      </c>
      <c r="I45" s="3">
        <f t="shared" si="19"/>
        <v>0</v>
      </c>
      <c r="J45" s="50" t="str">
        <f t="shared" si="18"/>
        <v>-</v>
      </c>
    </row>
    <row r="46" spans="1:11" ht="12.75" customHeight="1" x14ac:dyDescent="0.2">
      <c r="A46" s="36">
        <v>311</v>
      </c>
      <c r="B46" s="38" t="s">
        <v>88</v>
      </c>
      <c r="C46" s="35" t="s">
        <v>89</v>
      </c>
      <c r="D46" s="3">
        <f t="shared" ref="D46:I46" si="20">SUM(D47:D50)</f>
        <v>0</v>
      </c>
      <c r="E46" s="3">
        <f t="shared" si="20"/>
        <v>0</v>
      </c>
      <c r="F46" s="3">
        <f t="shared" si="20"/>
        <v>0</v>
      </c>
      <c r="G46" s="3">
        <f t="shared" si="20"/>
        <v>0</v>
      </c>
      <c r="H46" s="3">
        <f t="shared" si="20"/>
        <v>0</v>
      </c>
      <c r="I46" s="3">
        <f t="shared" si="20"/>
        <v>0</v>
      </c>
      <c r="J46" s="50" t="str">
        <f t="shared" si="18"/>
        <v>-</v>
      </c>
    </row>
    <row r="47" spans="1:11" ht="12.75" customHeight="1" x14ac:dyDescent="0.2">
      <c r="A47" s="36">
        <v>3111</v>
      </c>
      <c r="B47" s="38" t="s">
        <v>90</v>
      </c>
      <c r="C47" s="35" t="s">
        <v>91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1">D47+F47</f>
        <v>0</v>
      </c>
      <c r="I47" s="12">
        <f t="shared" si="21"/>
        <v>0</v>
      </c>
      <c r="J47" s="50" t="str">
        <f t="shared" si="18"/>
        <v>-</v>
      </c>
    </row>
    <row r="48" spans="1:11" ht="12.75" customHeight="1" x14ac:dyDescent="0.2">
      <c r="A48" s="36">
        <v>3112</v>
      </c>
      <c r="B48" s="38" t="s">
        <v>92</v>
      </c>
      <c r="C48" s="35" t="s">
        <v>93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1"/>
        <v>0</v>
      </c>
      <c r="I48" s="12">
        <f t="shared" si="21"/>
        <v>0</v>
      </c>
      <c r="J48" s="50" t="str">
        <f t="shared" si="18"/>
        <v>-</v>
      </c>
    </row>
    <row r="49" spans="1:10" ht="12.75" customHeight="1" x14ac:dyDescent="0.2">
      <c r="A49" s="36">
        <v>3113</v>
      </c>
      <c r="B49" s="32" t="s">
        <v>94</v>
      </c>
      <c r="C49" s="35" t="s">
        <v>95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1"/>
        <v>0</v>
      </c>
      <c r="I49" s="12">
        <f t="shared" si="21"/>
        <v>0</v>
      </c>
      <c r="J49" s="50" t="str">
        <f t="shared" si="18"/>
        <v>-</v>
      </c>
    </row>
    <row r="50" spans="1:10" ht="12.75" customHeight="1" x14ac:dyDescent="0.2">
      <c r="A50" s="36">
        <v>3114</v>
      </c>
      <c r="B50" s="32" t="s">
        <v>96</v>
      </c>
      <c r="C50" s="35" t="s">
        <v>97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1"/>
        <v>0</v>
      </c>
      <c r="I50" s="12">
        <f t="shared" si="21"/>
        <v>0</v>
      </c>
      <c r="J50" s="50" t="str">
        <f t="shared" si="18"/>
        <v>-</v>
      </c>
    </row>
    <row r="51" spans="1:10" ht="12.75" customHeight="1" x14ac:dyDescent="0.2">
      <c r="A51" s="36">
        <v>312</v>
      </c>
      <c r="B51" s="32" t="s">
        <v>98</v>
      </c>
      <c r="C51" s="35" t="s">
        <v>99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1"/>
        <v>0</v>
      </c>
      <c r="I51" s="12">
        <f t="shared" si="21"/>
        <v>0</v>
      </c>
      <c r="J51" s="50" t="str">
        <f t="shared" si="18"/>
        <v>-</v>
      </c>
    </row>
    <row r="52" spans="1:10" ht="12.75" customHeight="1" x14ac:dyDescent="0.2">
      <c r="A52" s="36">
        <v>313</v>
      </c>
      <c r="B52" s="32" t="s">
        <v>100</v>
      </c>
      <c r="C52" s="35" t="s">
        <v>101</v>
      </c>
      <c r="D52" s="3">
        <f t="shared" ref="D52:I52" si="22">SUM(D53:D55)</f>
        <v>0</v>
      </c>
      <c r="E52" s="3">
        <f t="shared" si="22"/>
        <v>0</v>
      </c>
      <c r="F52" s="3">
        <f t="shared" si="22"/>
        <v>0</v>
      </c>
      <c r="G52" s="3">
        <f t="shared" si="22"/>
        <v>0</v>
      </c>
      <c r="H52" s="3">
        <f t="shared" si="22"/>
        <v>0</v>
      </c>
      <c r="I52" s="3">
        <f t="shared" si="22"/>
        <v>0</v>
      </c>
      <c r="J52" s="50" t="str">
        <f t="shared" si="18"/>
        <v>-</v>
      </c>
    </row>
    <row r="53" spans="1:10" ht="12.75" customHeight="1" x14ac:dyDescent="0.2">
      <c r="A53" s="36">
        <v>3131</v>
      </c>
      <c r="B53" s="32" t="s">
        <v>102</v>
      </c>
      <c r="C53" s="35" t="s">
        <v>103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3">D53+F53</f>
        <v>0</v>
      </c>
      <c r="I53" s="12">
        <f t="shared" si="23"/>
        <v>0</v>
      </c>
      <c r="J53" s="50" t="str">
        <f t="shared" si="18"/>
        <v>-</v>
      </c>
    </row>
    <row r="54" spans="1:10" ht="12.75" customHeight="1" x14ac:dyDescent="0.2">
      <c r="A54" s="36">
        <v>3132</v>
      </c>
      <c r="B54" s="32" t="s">
        <v>104</v>
      </c>
      <c r="C54" s="35" t="s">
        <v>105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3"/>
        <v>0</v>
      </c>
      <c r="I54" s="12">
        <f t="shared" si="23"/>
        <v>0</v>
      </c>
      <c r="J54" s="50" t="str">
        <f t="shared" si="18"/>
        <v>-</v>
      </c>
    </row>
    <row r="55" spans="1:10" ht="12.75" customHeight="1" x14ac:dyDescent="0.2">
      <c r="A55" s="36">
        <v>3133</v>
      </c>
      <c r="B55" s="38" t="s">
        <v>106</v>
      </c>
      <c r="C55" s="35" t="s">
        <v>107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3"/>
        <v>0</v>
      </c>
      <c r="I55" s="12">
        <f t="shared" si="23"/>
        <v>0</v>
      </c>
      <c r="J55" s="50" t="str">
        <f t="shared" si="18"/>
        <v>-</v>
      </c>
    </row>
    <row r="56" spans="1:10" ht="12.75" customHeight="1" x14ac:dyDescent="0.2">
      <c r="A56" s="31">
        <v>32</v>
      </c>
      <c r="B56" s="32" t="s">
        <v>108</v>
      </c>
      <c r="C56" s="35" t="s">
        <v>109</v>
      </c>
      <c r="D56" s="3">
        <f t="shared" ref="D56:I56" si="24">D57+D62+D70+D80+D81+D86</f>
        <v>0</v>
      </c>
      <c r="E56" s="3">
        <f t="shared" si="24"/>
        <v>0</v>
      </c>
      <c r="F56" s="3">
        <f t="shared" si="24"/>
        <v>0</v>
      </c>
      <c r="G56" s="3">
        <f t="shared" si="24"/>
        <v>0</v>
      </c>
      <c r="H56" s="3">
        <f t="shared" si="24"/>
        <v>0</v>
      </c>
      <c r="I56" s="3">
        <f t="shared" si="24"/>
        <v>0</v>
      </c>
      <c r="J56" s="50" t="str">
        <f t="shared" si="18"/>
        <v>-</v>
      </c>
    </row>
    <row r="57" spans="1:10" ht="12.75" customHeight="1" x14ac:dyDescent="0.2">
      <c r="A57" s="36">
        <v>321</v>
      </c>
      <c r="B57" s="38" t="s">
        <v>110</v>
      </c>
      <c r="C57" s="35" t="s">
        <v>111</v>
      </c>
      <c r="D57" s="3">
        <f t="shared" ref="D57:I57" si="25">SUM(D58:D61)</f>
        <v>0</v>
      </c>
      <c r="E57" s="3">
        <f t="shared" si="25"/>
        <v>0</v>
      </c>
      <c r="F57" s="3">
        <f t="shared" si="25"/>
        <v>0</v>
      </c>
      <c r="G57" s="3">
        <f t="shared" si="25"/>
        <v>0</v>
      </c>
      <c r="H57" s="3">
        <f t="shared" si="25"/>
        <v>0</v>
      </c>
      <c r="I57" s="3">
        <f t="shared" si="25"/>
        <v>0</v>
      </c>
      <c r="J57" s="50" t="str">
        <f t="shared" si="18"/>
        <v>-</v>
      </c>
    </row>
    <row r="58" spans="1:10" ht="12.75" customHeight="1" x14ac:dyDescent="0.2">
      <c r="A58" s="36">
        <v>3211</v>
      </c>
      <c r="B58" s="38" t="s">
        <v>112</v>
      </c>
      <c r="C58" s="35" t="s">
        <v>113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26">D58+F58</f>
        <v>0</v>
      </c>
      <c r="I58" s="12">
        <f t="shared" si="26"/>
        <v>0</v>
      </c>
      <c r="J58" s="50" t="str">
        <f t="shared" si="18"/>
        <v>-</v>
      </c>
    </row>
    <row r="59" spans="1:10" ht="12.75" customHeight="1" x14ac:dyDescent="0.2">
      <c r="A59" s="36">
        <v>3212</v>
      </c>
      <c r="B59" s="38" t="s">
        <v>114</v>
      </c>
      <c r="C59" s="35" t="s">
        <v>115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26"/>
        <v>0</v>
      </c>
      <c r="I59" s="12">
        <f t="shared" si="26"/>
        <v>0</v>
      </c>
      <c r="J59" s="50" t="str">
        <f t="shared" si="18"/>
        <v>-</v>
      </c>
    </row>
    <row r="60" spans="1:10" ht="12.75" customHeight="1" x14ac:dyDescent="0.2">
      <c r="A60" s="36">
        <v>3213</v>
      </c>
      <c r="B60" s="38" t="s">
        <v>116</v>
      </c>
      <c r="C60" s="35" t="s">
        <v>117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26"/>
        <v>0</v>
      </c>
      <c r="I60" s="12">
        <f t="shared" si="26"/>
        <v>0</v>
      </c>
      <c r="J60" s="50" t="str">
        <f t="shared" si="18"/>
        <v>-</v>
      </c>
    </row>
    <row r="61" spans="1:10" ht="12.75" customHeight="1" x14ac:dyDescent="0.2">
      <c r="A61" s="36">
        <v>3214</v>
      </c>
      <c r="B61" s="38" t="s">
        <v>118</v>
      </c>
      <c r="C61" s="35" t="s">
        <v>119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26"/>
        <v>0</v>
      </c>
      <c r="I61" s="12">
        <f t="shared" si="26"/>
        <v>0</v>
      </c>
      <c r="J61" s="50" t="str">
        <f t="shared" si="18"/>
        <v>-</v>
      </c>
    </row>
    <row r="62" spans="1:10" ht="12.75" customHeight="1" x14ac:dyDescent="0.2">
      <c r="A62" s="36">
        <v>322</v>
      </c>
      <c r="B62" s="38" t="s">
        <v>120</v>
      </c>
      <c r="C62" s="35" t="s">
        <v>121</v>
      </c>
      <c r="D62" s="3">
        <f t="shared" ref="D62:I62" si="27">SUM(D63:D69)</f>
        <v>0</v>
      </c>
      <c r="E62" s="3">
        <f t="shared" si="27"/>
        <v>0</v>
      </c>
      <c r="F62" s="3">
        <f t="shared" si="27"/>
        <v>0</v>
      </c>
      <c r="G62" s="3">
        <f t="shared" si="27"/>
        <v>0</v>
      </c>
      <c r="H62" s="3">
        <f t="shared" si="27"/>
        <v>0</v>
      </c>
      <c r="I62" s="3">
        <f t="shared" si="27"/>
        <v>0</v>
      </c>
      <c r="J62" s="50" t="str">
        <f t="shared" si="18"/>
        <v>-</v>
      </c>
    </row>
    <row r="63" spans="1:10" ht="12.75" customHeight="1" x14ac:dyDescent="0.2">
      <c r="A63" s="36">
        <v>3221</v>
      </c>
      <c r="B63" s="38" t="s">
        <v>122</v>
      </c>
      <c r="C63" s="35" t="s">
        <v>123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28">D63+F63</f>
        <v>0</v>
      </c>
      <c r="I63" s="12">
        <f t="shared" si="28"/>
        <v>0</v>
      </c>
      <c r="J63" s="50" t="str">
        <f t="shared" si="18"/>
        <v>-</v>
      </c>
    </row>
    <row r="64" spans="1:10" ht="12.75" customHeight="1" x14ac:dyDescent="0.2">
      <c r="A64" s="36">
        <v>3222</v>
      </c>
      <c r="B64" s="38" t="s">
        <v>124</v>
      </c>
      <c r="C64" s="35" t="s">
        <v>125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28"/>
        <v>0</v>
      </c>
      <c r="I64" s="12">
        <f t="shared" si="28"/>
        <v>0</v>
      </c>
      <c r="J64" s="50" t="str">
        <f t="shared" si="18"/>
        <v>-</v>
      </c>
    </row>
    <row r="65" spans="1:10" ht="12.75" customHeight="1" x14ac:dyDescent="0.2">
      <c r="A65" s="36">
        <v>3223</v>
      </c>
      <c r="B65" s="32" t="s">
        <v>126</v>
      </c>
      <c r="C65" s="35" t="s">
        <v>127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28"/>
        <v>0</v>
      </c>
      <c r="I65" s="12">
        <f t="shared" si="28"/>
        <v>0</v>
      </c>
      <c r="J65" s="50" t="str">
        <f t="shared" si="18"/>
        <v>-</v>
      </c>
    </row>
    <row r="66" spans="1:10" ht="12.75" customHeight="1" x14ac:dyDescent="0.2">
      <c r="A66" s="36">
        <v>3224</v>
      </c>
      <c r="B66" s="32" t="s">
        <v>128</v>
      </c>
      <c r="C66" s="35" t="s">
        <v>129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28"/>
        <v>0</v>
      </c>
      <c r="I66" s="12">
        <f t="shared" si="28"/>
        <v>0</v>
      </c>
      <c r="J66" s="50" t="str">
        <f t="shared" si="18"/>
        <v>-</v>
      </c>
    </row>
    <row r="67" spans="1:10" ht="12.75" customHeight="1" x14ac:dyDescent="0.2">
      <c r="A67" s="36">
        <v>3225</v>
      </c>
      <c r="B67" s="32" t="s">
        <v>130</v>
      </c>
      <c r="C67" s="35" t="s">
        <v>131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28"/>
        <v>0</v>
      </c>
      <c r="I67" s="12">
        <f t="shared" si="28"/>
        <v>0</v>
      </c>
      <c r="J67" s="50" t="str">
        <f t="shared" si="18"/>
        <v>-</v>
      </c>
    </row>
    <row r="68" spans="1:10" ht="12.75" customHeight="1" x14ac:dyDescent="0.2">
      <c r="A68" s="36">
        <v>3226</v>
      </c>
      <c r="B68" s="32" t="s">
        <v>132</v>
      </c>
      <c r="C68" s="35" t="s">
        <v>133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28"/>
        <v>0</v>
      </c>
      <c r="I68" s="12">
        <f t="shared" si="28"/>
        <v>0</v>
      </c>
      <c r="J68" s="50" t="str">
        <f t="shared" si="18"/>
        <v>-</v>
      </c>
    </row>
    <row r="69" spans="1:10" ht="12.75" customHeight="1" x14ac:dyDescent="0.2">
      <c r="A69" s="36">
        <v>3227</v>
      </c>
      <c r="B69" s="32" t="s">
        <v>134</v>
      </c>
      <c r="C69" s="35" t="s">
        <v>135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28"/>
        <v>0</v>
      </c>
      <c r="I69" s="12">
        <f t="shared" si="28"/>
        <v>0</v>
      </c>
      <c r="J69" s="50" t="str">
        <f t="shared" si="18"/>
        <v>-</v>
      </c>
    </row>
    <row r="70" spans="1:10" ht="12.75" customHeight="1" x14ac:dyDescent="0.2">
      <c r="A70" s="36">
        <v>323</v>
      </c>
      <c r="B70" s="32" t="s">
        <v>136</v>
      </c>
      <c r="C70" s="35" t="s">
        <v>137</v>
      </c>
      <c r="D70" s="3">
        <f t="shared" ref="D70:I70" si="29">SUM(D71:D79)</f>
        <v>0</v>
      </c>
      <c r="E70" s="3">
        <f t="shared" si="29"/>
        <v>0</v>
      </c>
      <c r="F70" s="3">
        <f t="shared" si="29"/>
        <v>0</v>
      </c>
      <c r="G70" s="3">
        <f t="shared" si="29"/>
        <v>0</v>
      </c>
      <c r="H70" s="3">
        <f t="shared" si="29"/>
        <v>0</v>
      </c>
      <c r="I70" s="3">
        <f t="shared" si="29"/>
        <v>0</v>
      </c>
      <c r="J70" s="50" t="str">
        <f t="shared" si="18"/>
        <v>-</v>
      </c>
    </row>
    <row r="71" spans="1:10" ht="12.75" customHeight="1" x14ac:dyDescent="0.2">
      <c r="A71" s="36">
        <v>3231</v>
      </c>
      <c r="B71" s="32" t="s">
        <v>138</v>
      </c>
      <c r="C71" s="35" t="s">
        <v>139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H80" si="30">D71+F71</f>
        <v>0</v>
      </c>
      <c r="I71" s="12">
        <f t="shared" ref="I71:I80" si="31">E71+G71</f>
        <v>0</v>
      </c>
      <c r="J71" s="50" t="str">
        <f t="shared" si="18"/>
        <v>-</v>
      </c>
    </row>
    <row r="72" spans="1:10" ht="12.75" customHeight="1" x14ac:dyDescent="0.2">
      <c r="A72" s="36">
        <v>3232</v>
      </c>
      <c r="B72" s="32" t="s">
        <v>140</v>
      </c>
      <c r="C72" s="35" t="s">
        <v>141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0"/>
        <v>0</v>
      </c>
      <c r="I72" s="12">
        <f t="shared" si="31"/>
        <v>0</v>
      </c>
      <c r="J72" s="50" t="str">
        <f t="shared" si="18"/>
        <v>-</v>
      </c>
    </row>
    <row r="73" spans="1:10" ht="12.75" customHeight="1" x14ac:dyDescent="0.2">
      <c r="A73" s="36">
        <v>3233</v>
      </c>
      <c r="B73" s="32" t="s">
        <v>142</v>
      </c>
      <c r="C73" s="35" t="s">
        <v>143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0"/>
        <v>0</v>
      </c>
      <c r="I73" s="12">
        <f t="shared" si="31"/>
        <v>0</v>
      </c>
      <c r="J73" s="50" t="str">
        <f t="shared" si="18"/>
        <v>-</v>
      </c>
    </row>
    <row r="74" spans="1:10" ht="12.75" customHeight="1" x14ac:dyDescent="0.2">
      <c r="A74" s="36">
        <v>3234</v>
      </c>
      <c r="B74" s="32" t="s">
        <v>144</v>
      </c>
      <c r="C74" s="35" t="s">
        <v>145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0"/>
        <v>0</v>
      </c>
      <c r="I74" s="12">
        <f t="shared" si="31"/>
        <v>0</v>
      </c>
      <c r="J74" s="50" t="str">
        <f t="shared" si="18"/>
        <v>-</v>
      </c>
    </row>
    <row r="75" spans="1:10" ht="12.75" customHeight="1" x14ac:dyDescent="0.2">
      <c r="A75" s="36">
        <v>3235</v>
      </c>
      <c r="B75" s="38" t="s">
        <v>146</v>
      </c>
      <c r="C75" s="35" t="s">
        <v>147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0"/>
        <v>0</v>
      </c>
      <c r="I75" s="12">
        <f t="shared" si="31"/>
        <v>0</v>
      </c>
      <c r="J75" s="50" t="str">
        <f t="shared" si="18"/>
        <v>-</v>
      </c>
    </row>
    <row r="76" spans="1:10" ht="12.75" customHeight="1" x14ac:dyDescent="0.2">
      <c r="A76" s="36">
        <v>3236</v>
      </c>
      <c r="B76" s="38" t="s">
        <v>148</v>
      </c>
      <c r="C76" s="35" t="s">
        <v>149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0"/>
        <v>0</v>
      </c>
      <c r="I76" s="12">
        <f t="shared" si="31"/>
        <v>0</v>
      </c>
      <c r="J76" s="50" t="str">
        <f t="shared" si="18"/>
        <v>-</v>
      </c>
    </row>
    <row r="77" spans="1:10" ht="12.75" customHeight="1" x14ac:dyDescent="0.2">
      <c r="A77" s="36">
        <v>3237</v>
      </c>
      <c r="B77" s="38" t="s">
        <v>150</v>
      </c>
      <c r="C77" s="35" t="s">
        <v>151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0"/>
        <v>0</v>
      </c>
      <c r="I77" s="12">
        <f t="shared" si="31"/>
        <v>0</v>
      </c>
      <c r="J77" s="50" t="str">
        <f t="shared" si="18"/>
        <v>-</v>
      </c>
    </row>
    <row r="78" spans="1:10" ht="12.75" customHeight="1" x14ac:dyDescent="0.2">
      <c r="A78" s="36">
        <v>3238</v>
      </c>
      <c r="B78" s="38" t="s">
        <v>152</v>
      </c>
      <c r="C78" s="35" t="s">
        <v>153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0"/>
        <v>0</v>
      </c>
      <c r="I78" s="12">
        <f t="shared" si="31"/>
        <v>0</v>
      </c>
      <c r="J78" s="50" t="str">
        <f t="shared" si="18"/>
        <v>-</v>
      </c>
    </row>
    <row r="79" spans="1:10" ht="12.75" customHeight="1" x14ac:dyDescent="0.2">
      <c r="A79" s="36">
        <v>3239</v>
      </c>
      <c r="B79" s="38" t="s">
        <v>154</v>
      </c>
      <c r="C79" s="35" t="s">
        <v>155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0"/>
        <v>0</v>
      </c>
      <c r="I79" s="12">
        <f t="shared" si="31"/>
        <v>0</v>
      </c>
      <c r="J79" s="50" t="str">
        <f t="shared" si="18"/>
        <v>-</v>
      </c>
    </row>
    <row r="80" spans="1:10" ht="12.75" customHeight="1" x14ac:dyDescent="0.2">
      <c r="A80" s="36">
        <v>324</v>
      </c>
      <c r="B80" s="38" t="s">
        <v>156</v>
      </c>
      <c r="C80" s="35" t="s">
        <v>157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0"/>
        <v>0</v>
      </c>
      <c r="I80" s="12">
        <f t="shared" si="31"/>
        <v>0</v>
      </c>
      <c r="J80" s="50" t="str">
        <f t="shared" si="18"/>
        <v>-</v>
      </c>
    </row>
    <row r="81" spans="1:10" ht="22.8" x14ac:dyDescent="0.2">
      <c r="A81" s="31" t="s">
        <v>158</v>
      </c>
      <c r="B81" s="32" t="s">
        <v>159</v>
      </c>
      <c r="C81" s="33" t="s">
        <v>158</v>
      </c>
      <c r="D81" s="3">
        <f t="shared" ref="D81:I81" si="32">SUM(D82:D85)</f>
        <v>0</v>
      </c>
      <c r="E81" s="3">
        <f t="shared" si="32"/>
        <v>0</v>
      </c>
      <c r="F81" s="3">
        <f t="shared" si="32"/>
        <v>0</v>
      </c>
      <c r="G81" s="3">
        <f t="shared" si="32"/>
        <v>0</v>
      </c>
      <c r="H81" s="3">
        <f t="shared" si="32"/>
        <v>0</v>
      </c>
      <c r="I81" s="3">
        <f t="shared" si="32"/>
        <v>0</v>
      </c>
      <c r="J81" s="50" t="str">
        <f t="shared" si="18"/>
        <v>-</v>
      </c>
    </row>
    <row r="82" spans="1:10" ht="12" x14ac:dyDescent="0.2">
      <c r="A82" s="31" t="s">
        <v>160</v>
      </c>
      <c r="B82" s="32" t="s">
        <v>161</v>
      </c>
      <c r="C82" s="33" t="s">
        <v>160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3">D82+F82</f>
        <v>0</v>
      </c>
      <c r="I82" s="11">
        <f t="shared" si="33"/>
        <v>0</v>
      </c>
      <c r="J82" s="50" t="str">
        <f t="shared" si="18"/>
        <v>-</v>
      </c>
    </row>
    <row r="83" spans="1:10" ht="12.75" customHeight="1" x14ac:dyDescent="0.2">
      <c r="A83" s="31" t="s">
        <v>162</v>
      </c>
      <c r="B83" s="32" t="s">
        <v>163</v>
      </c>
      <c r="C83" s="33" t="s">
        <v>162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3"/>
        <v>0</v>
      </c>
      <c r="I83" s="11">
        <f t="shared" si="33"/>
        <v>0</v>
      </c>
      <c r="J83" s="50" t="str">
        <f t="shared" si="18"/>
        <v>-</v>
      </c>
    </row>
    <row r="84" spans="1:10" ht="12" x14ac:dyDescent="0.2">
      <c r="A84" s="31" t="s">
        <v>164</v>
      </c>
      <c r="B84" s="32" t="s">
        <v>165</v>
      </c>
      <c r="C84" s="33" t="s">
        <v>164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3"/>
        <v>0</v>
      </c>
      <c r="I84" s="11">
        <f t="shared" si="33"/>
        <v>0</v>
      </c>
      <c r="J84" s="50" t="str">
        <f t="shared" si="18"/>
        <v>-</v>
      </c>
    </row>
    <row r="85" spans="1:10" ht="12" x14ac:dyDescent="0.2">
      <c r="A85" s="31" t="s">
        <v>166</v>
      </c>
      <c r="B85" s="32" t="s">
        <v>167</v>
      </c>
      <c r="C85" s="33" t="s">
        <v>166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3"/>
        <v>0</v>
      </c>
      <c r="I85" s="11">
        <f t="shared" si="33"/>
        <v>0</v>
      </c>
      <c r="J85" s="50" t="str">
        <f t="shared" si="18"/>
        <v>-</v>
      </c>
    </row>
    <row r="86" spans="1:10" ht="12.75" customHeight="1" x14ac:dyDescent="0.2">
      <c r="A86" s="36">
        <v>329</v>
      </c>
      <c r="B86" s="38" t="s">
        <v>168</v>
      </c>
      <c r="C86" s="35" t="s">
        <v>169</v>
      </c>
      <c r="D86" s="3">
        <f t="shared" ref="D86:I86" si="34">SUM(D87:D93)</f>
        <v>0</v>
      </c>
      <c r="E86" s="3">
        <f t="shared" si="34"/>
        <v>0</v>
      </c>
      <c r="F86" s="3">
        <f t="shared" si="34"/>
        <v>0</v>
      </c>
      <c r="G86" s="3">
        <f t="shared" si="34"/>
        <v>0</v>
      </c>
      <c r="H86" s="3">
        <f t="shared" si="34"/>
        <v>0</v>
      </c>
      <c r="I86" s="3">
        <f t="shared" si="34"/>
        <v>0</v>
      </c>
      <c r="J86" s="50" t="str">
        <f t="shared" si="18"/>
        <v>-</v>
      </c>
    </row>
    <row r="87" spans="1:10" ht="12.75" customHeight="1" x14ac:dyDescent="0.2">
      <c r="A87" s="36">
        <v>3291</v>
      </c>
      <c r="B87" s="39" t="s">
        <v>170</v>
      </c>
      <c r="C87" s="35" t="s">
        <v>171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5">D87+F87</f>
        <v>0</v>
      </c>
      <c r="I87" s="12">
        <f t="shared" si="35"/>
        <v>0</v>
      </c>
      <c r="J87" s="50" t="str">
        <f t="shared" si="18"/>
        <v>-</v>
      </c>
    </row>
    <row r="88" spans="1:10" ht="12.75" customHeight="1" x14ac:dyDescent="0.2">
      <c r="A88" s="36">
        <v>3292</v>
      </c>
      <c r="B88" s="38" t="s">
        <v>172</v>
      </c>
      <c r="C88" s="35" t="s">
        <v>173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5"/>
        <v>0</v>
      </c>
      <c r="I88" s="12">
        <f t="shared" si="35"/>
        <v>0</v>
      </c>
      <c r="J88" s="50" t="str">
        <f t="shared" si="18"/>
        <v>-</v>
      </c>
    </row>
    <row r="89" spans="1:10" ht="12.75" customHeight="1" x14ac:dyDescent="0.2">
      <c r="A89" s="36">
        <v>3293</v>
      </c>
      <c r="B89" s="38" t="s">
        <v>174</v>
      </c>
      <c r="C89" s="35" t="s">
        <v>175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5"/>
        <v>0</v>
      </c>
      <c r="I89" s="12">
        <f t="shared" si="35"/>
        <v>0</v>
      </c>
      <c r="J89" s="50" t="str">
        <f t="shared" si="18"/>
        <v>-</v>
      </c>
    </row>
    <row r="90" spans="1:10" ht="12.75" customHeight="1" x14ac:dyDescent="0.2">
      <c r="A90" s="36">
        <v>3294</v>
      </c>
      <c r="B90" s="38" t="s">
        <v>176</v>
      </c>
      <c r="C90" s="35" t="s">
        <v>177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5"/>
        <v>0</v>
      </c>
      <c r="I90" s="12">
        <f t="shared" si="35"/>
        <v>0</v>
      </c>
      <c r="J90" s="50" t="str">
        <f t="shared" si="18"/>
        <v>-</v>
      </c>
    </row>
    <row r="91" spans="1:10" ht="12.75" customHeight="1" x14ac:dyDescent="0.2">
      <c r="A91" s="36">
        <v>3295</v>
      </c>
      <c r="B91" s="38" t="s">
        <v>178</v>
      </c>
      <c r="C91" s="35" t="s">
        <v>179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5"/>
        <v>0</v>
      </c>
      <c r="I91" s="12">
        <f t="shared" si="35"/>
        <v>0</v>
      </c>
      <c r="J91" s="50" t="str">
        <f t="shared" si="18"/>
        <v>-</v>
      </c>
    </row>
    <row r="92" spans="1:10" ht="12.75" customHeight="1" x14ac:dyDescent="0.2">
      <c r="A92" s="36" t="s">
        <v>180</v>
      </c>
      <c r="B92" s="38" t="s">
        <v>181</v>
      </c>
      <c r="C92" s="35" t="s">
        <v>180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5"/>
        <v>0</v>
      </c>
      <c r="I92" s="12">
        <f t="shared" si="35"/>
        <v>0</v>
      </c>
      <c r="J92" s="50" t="str">
        <f t="shared" si="18"/>
        <v>-</v>
      </c>
    </row>
    <row r="93" spans="1:10" ht="12.75" customHeight="1" x14ac:dyDescent="0.2">
      <c r="A93" s="36">
        <v>3299</v>
      </c>
      <c r="B93" s="38" t="s">
        <v>182</v>
      </c>
      <c r="C93" s="35" t="s">
        <v>183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5"/>
        <v>0</v>
      </c>
      <c r="I93" s="12">
        <f t="shared" si="35"/>
        <v>0</v>
      </c>
      <c r="J93" s="50" t="str">
        <f t="shared" si="18"/>
        <v>-</v>
      </c>
    </row>
    <row r="94" spans="1:10" ht="12.75" customHeight="1" x14ac:dyDescent="0.2">
      <c r="A94" s="36">
        <v>34</v>
      </c>
      <c r="B94" s="39" t="s">
        <v>184</v>
      </c>
      <c r="C94" s="35" t="s">
        <v>185</v>
      </c>
      <c r="D94" s="3">
        <f t="shared" ref="D94:I94" si="36">D95+D100+D108</f>
        <v>0</v>
      </c>
      <c r="E94" s="3">
        <f t="shared" si="36"/>
        <v>0</v>
      </c>
      <c r="F94" s="3">
        <f t="shared" si="36"/>
        <v>0</v>
      </c>
      <c r="G94" s="3">
        <f t="shared" si="36"/>
        <v>0</v>
      </c>
      <c r="H94" s="3">
        <f t="shared" si="36"/>
        <v>0</v>
      </c>
      <c r="I94" s="3">
        <f t="shared" si="36"/>
        <v>0</v>
      </c>
      <c r="J94" s="50" t="str">
        <f t="shared" si="18"/>
        <v>-</v>
      </c>
    </row>
    <row r="95" spans="1:10" ht="12.75" customHeight="1" x14ac:dyDescent="0.2">
      <c r="A95" s="36">
        <v>341</v>
      </c>
      <c r="B95" s="38" t="s">
        <v>186</v>
      </c>
      <c r="C95" s="35" t="s">
        <v>187</v>
      </c>
      <c r="D95" s="3">
        <f t="shared" ref="D95:I95" si="37">SUM(D96:D99)</f>
        <v>0</v>
      </c>
      <c r="E95" s="3">
        <f t="shared" si="37"/>
        <v>0</v>
      </c>
      <c r="F95" s="3">
        <f t="shared" si="37"/>
        <v>0</v>
      </c>
      <c r="G95" s="3">
        <f t="shared" si="37"/>
        <v>0</v>
      </c>
      <c r="H95" s="3">
        <f t="shared" si="37"/>
        <v>0</v>
      </c>
      <c r="I95" s="3">
        <f t="shared" si="37"/>
        <v>0</v>
      </c>
      <c r="J95" s="50" t="str">
        <f t="shared" si="18"/>
        <v>-</v>
      </c>
    </row>
    <row r="96" spans="1:10" ht="12.75" customHeight="1" x14ac:dyDescent="0.2">
      <c r="A96" s="36">
        <v>3411</v>
      </c>
      <c r="B96" s="38" t="s">
        <v>188</v>
      </c>
      <c r="C96" s="35" t="s">
        <v>189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38">D96+F96</f>
        <v>0</v>
      </c>
      <c r="I96" s="12">
        <f t="shared" si="38"/>
        <v>0</v>
      </c>
      <c r="J96" s="50" t="str">
        <f t="shared" si="18"/>
        <v>-</v>
      </c>
    </row>
    <row r="97" spans="1:10" ht="12.75" customHeight="1" x14ac:dyDescent="0.2">
      <c r="A97" s="36">
        <v>3412</v>
      </c>
      <c r="B97" s="38" t="s">
        <v>190</v>
      </c>
      <c r="C97" s="35" t="s">
        <v>191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38"/>
        <v>0</v>
      </c>
      <c r="I97" s="12">
        <f t="shared" si="38"/>
        <v>0</v>
      </c>
      <c r="J97" s="50" t="str">
        <f t="shared" si="18"/>
        <v>-</v>
      </c>
    </row>
    <row r="98" spans="1:10" ht="12.75" customHeight="1" x14ac:dyDescent="0.2">
      <c r="A98" s="36">
        <v>3413</v>
      </c>
      <c r="B98" s="38" t="s">
        <v>192</v>
      </c>
      <c r="C98" s="35" t="s">
        <v>193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38"/>
        <v>0</v>
      </c>
      <c r="I98" s="12">
        <f t="shared" si="38"/>
        <v>0</v>
      </c>
      <c r="J98" s="50" t="str">
        <f t="shared" si="18"/>
        <v>-</v>
      </c>
    </row>
    <row r="99" spans="1:10" ht="12.75" customHeight="1" x14ac:dyDescent="0.2">
      <c r="A99" s="36">
        <v>3419</v>
      </c>
      <c r="B99" s="38" t="s">
        <v>194</v>
      </c>
      <c r="C99" s="35" t="s">
        <v>195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38"/>
        <v>0</v>
      </c>
      <c r="I99" s="12">
        <f t="shared" si="38"/>
        <v>0</v>
      </c>
      <c r="J99" s="50" t="str">
        <f t="shared" si="18"/>
        <v>-</v>
      </c>
    </row>
    <row r="100" spans="1:10" ht="12.75" customHeight="1" x14ac:dyDescent="0.2">
      <c r="A100" s="36">
        <v>342</v>
      </c>
      <c r="B100" s="38" t="s">
        <v>196</v>
      </c>
      <c r="C100" s="35" t="s">
        <v>197</v>
      </c>
      <c r="D100" s="3">
        <f t="shared" ref="D100:I100" si="39">SUM(D101:D107)</f>
        <v>0</v>
      </c>
      <c r="E100" s="3">
        <f t="shared" si="39"/>
        <v>0</v>
      </c>
      <c r="F100" s="3">
        <f t="shared" si="39"/>
        <v>0</v>
      </c>
      <c r="G100" s="3">
        <f t="shared" si="39"/>
        <v>0</v>
      </c>
      <c r="H100" s="3">
        <f t="shared" si="39"/>
        <v>0</v>
      </c>
      <c r="I100" s="3">
        <f t="shared" si="39"/>
        <v>0</v>
      </c>
      <c r="J100" s="52" t="str">
        <f t="shared" si="18"/>
        <v>-</v>
      </c>
    </row>
    <row r="101" spans="1:10" ht="22.8" x14ac:dyDescent="0.2">
      <c r="A101" s="36">
        <v>3421</v>
      </c>
      <c r="B101" s="38" t="s">
        <v>198</v>
      </c>
      <c r="C101" s="35" t="s">
        <v>199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0">D101+F101</f>
        <v>0</v>
      </c>
      <c r="I101" s="12">
        <f t="shared" si="40"/>
        <v>0</v>
      </c>
      <c r="J101" s="52" t="str">
        <f t="shared" si="18"/>
        <v>-</v>
      </c>
    </row>
    <row r="102" spans="1:10" ht="22.8" x14ac:dyDescent="0.2">
      <c r="A102" s="36">
        <v>3422</v>
      </c>
      <c r="B102" s="39" t="s">
        <v>200</v>
      </c>
      <c r="C102" s="35" t="s">
        <v>201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0"/>
        <v>0</v>
      </c>
      <c r="I102" s="12">
        <f t="shared" si="40"/>
        <v>0</v>
      </c>
      <c r="J102" s="52" t="str">
        <f t="shared" si="18"/>
        <v>-</v>
      </c>
    </row>
    <row r="103" spans="1:10" ht="22.8" x14ac:dyDescent="0.2">
      <c r="A103" s="36">
        <v>3423</v>
      </c>
      <c r="B103" s="39" t="s">
        <v>202</v>
      </c>
      <c r="C103" s="35" t="s">
        <v>203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0"/>
        <v>0</v>
      </c>
      <c r="I103" s="12">
        <f t="shared" si="40"/>
        <v>0</v>
      </c>
      <c r="J103" s="52" t="str">
        <f t="shared" si="18"/>
        <v>-</v>
      </c>
    </row>
    <row r="104" spans="1:10" ht="12.75" customHeight="1" x14ac:dyDescent="0.2">
      <c r="A104" s="36">
        <v>3425</v>
      </c>
      <c r="B104" s="38" t="s">
        <v>204</v>
      </c>
      <c r="C104" s="35" t="s">
        <v>205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0"/>
        <v>0</v>
      </c>
      <c r="I104" s="12">
        <f t="shared" si="40"/>
        <v>0</v>
      </c>
      <c r="J104" s="50" t="str">
        <f t="shared" si="18"/>
        <v>-</v>
      </c>
    </row>
    <row r="105" spans="1:10" ht="12" x14ac:dyDescent="0.2">
      <c r="A105" s="36">
        <v>3426</v>
      </c>
      <c r="B105" s="38" t="s">
        <v>206</v>
      </c>
      <c r="C105" s="35" t="s">
        <v>207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0"/>
        <v>0</v>
      </c>
      <c r="I105" s="12">
        <f t="shared" si="40"/>
        <v>0</v>
      </c>
      <c r="J105" s="50" t="str">
        <f t="shared" si="18"/>
        <v>-</v>
      </c>
    </row>
    <row r="106" spans="1:10" ht="22.8" x14ac:dyDescent="0.2">
      <c r="A106" s="36">
        <v>3427</v>
      </c>
      <c r="B106" s="38" t="s">
        <v>208</v>
      </c>
      <c r="C106" s="35" t="s">
        <v>209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0"/>
        <v>0</v>
      </c>
      <c r="I106" s="12">
        <f t="shared" si="40"/>
        <v>0</v>
      </c>
      <c r="J106" s="50" t="str">
        <f t="shared" si="18"/>
        <v>-</v>
      </c>
    </row>
    <row r="107" spans="1:10" ht="12.75" customHeight="1" x14ac:dyDescent="0.2">
      <c r="A107" s="36">
        <v>3428</v>
      </c>
      <c r="B107" s="38" t="s">
        <v>210</v>
      </c>
      <c r="C107" s="35" t="s">
        <v>211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0"/>
        <v>0</v>
      </c>
      <c r="I107" s="12">
        <f t="shared" si="40"/>
        <v>0</v>
      </c>
      <c r="J107" s="50" t="str">
        <f t="shared" si="18"/>
        <v>-</v>
      </c>
    </row>
    <row r="108" spans="1:10" ht="12.75" customHeight="1" x14ac:dyDescent="0.2">
      <c r="A108" s="36">
        <v>343</v>
      </c>
      <c r="B108" s="32" t="s">
        <v>212</v>
      </c>
      <c r="C108" s="35" t="s">
        <v>213</v>
      </c>
      <c r="D108" s="3">
        <f t="shared" ref="D108:I108" si="41">SUM(D109:D112)</f>
        <v>0</v>
      </c>
      <c r="E108" s="3">
        <f t="shared" si="41"/>
        <v>0</v>
      </c>
      <c r="F108" s="3">
        <f t="shared" si="41"/>
        <v>0</v>
      </c>
      <c r="G108" s="3">
        <f t="shared" si="41"/>
        <v>0</v>
      </c>
      <c r="H108" s="3">
        <f t="shared" si="41"/>
        <v>0</v>
      </c>
      <c r="I108" s="3">
        <f t="shared" si="41"/>
        <v>0</v>
      </c>
      <c r="J108" s="50" t="str">
        <f t="shared" ref="J108:J171" si="42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214</v>
      </c>
      <c r="C109" s="35" t="s">
        <v>215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3">D109+F109</f>
        <v>0</v>
      </c>
      <c r="I109" s="12">
        <f t="shared" si="43"/>
        <v>0</v>
      </c>
      <c r="J109" s="50" t="str">
        <f t="shared" si="42"/>
        <v>-</v>
      </c>
    </row>
    <row r="110" spans="1:10" ht="12.75" customHeight="1" x14ac:dyDescent="0.2">
      <c r="A110" s="36">
        <v>3432</v>
      </c>
      <c r="B110" s="32" t="s">
        <v>216</v>
      </c>
      <c r="C110" s="35" t="s">
        <v>217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3"/>
        <v>0</v>
      </c>
      <c r="I110" s="12">
        <f t="shared" si="43"/>
        <v>0</v>
      </c>
      <c r="J110" s="50" t="str">
        <f t="shared" si="42"/>
        <v>-</v>
      </c>
    </row>
    <row r="111" spans="1:10" ht="12.75" customHeight="1" x14ac:dyDescent="0.2">
      <c r="A111" s="36">
        <v>3433</v>
      </c>
      <c r="B111" s="32" t="s">
        <v>218</v>
      </c>
      <c r="C111" s="35" t="s">
        <v>219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3"/>
        <v>0</v>
      </c>
      <c r="I111" s="12">
        <f t="shared" si="43"/>
        <v>0</v>
      </c>
      <c r="J111" s="50" t="str">
        <f t="shared" si="42"/>
        <v>-</v>
      </c>
    </row>
    <row r="112" spans="1:10" ht="12.75" customHeight="1" x14ac:dyDescent="0.2">
      <c r="A112" s="36">
        <v>3434</v>
      </c>
      <c r="B112" s="32" t="s">
        <v>220</v>
      </c>
      <c r="C112" s="35" t="s">
        <v>221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3"/>
        <v>0</v>
      </c>
      <c r="I112" s="12">
        <f t="shared" si="43"/>
        <v>0</v>
      </c>
      <c r="J112" s="50" t="str">
        <f t="shared" si="42"/>
        <v>-</v>
      </c>
    </row>
    <row r="113" spans="1:10" ht="12.75" customHeight="1" x14ac:dyDescent="0.2">
      <c r="A113" s="36">
        <v>35</v>
      </c>
      <c r="B113" s="32" t="s">
        <v>222</v>
      </c>
      <c r="C113" s="35" t="s">
        <v>223</v>
      </c>
      <c r="D113" s="3">
        <f t="shared" ref="D113:I113" si="44">D114+D117+D121</f>
        <v>0</v>
      </c>
      <c r="E113" s="3">
        <f t="shared" si="44"/>
        <v>0</v>
      </c>
      <c r="F113" s="3">
        <f t="shared" si="44"/>
        <v>0</v>
      </c>
      <c r="G113" s="3">
        <f t="shared" si="44"/>
        <v>0</v>
      </c>
      <c r="H113" s="3">
        <f t="shared" si="44"/>
        <v>0</v>
      </c>
      <c r="I113" s="3">
        <f t="shared" si="44"/>
        <v>0</v>
      </c>
      <c r="J113" s="50" t="str">
        <f t="shared" si="42"/>
        <v>-</v>
      </c>
    </row>
    <row r="114" spans="1:10" ht="22.8" x14ac:dyDescent="0.2">
      <c r="A114" s="36">
        <v>351</v>
      </c>
      <c r="B114" s="32" t="s">
        <v>224</v>
      </c>
      <c r="C114" s="35" t="s">
        <v>225</v>
      </c>
      <c r="D114" s="3">
        <f t="shared" ref="D114:I114" si="45">SUM(D115:D116)</f>
        <v>0</v>
      </c>
      <c r="E114" s="3">
        <f t="shared" si="45"/>
        <v>0</v>
      </c>
      <c r="F114" s="3">
        <f t="shared" si="45"/>
        <v>0</v>
      </c>
      <c r="G114" s="3">
        <f t="shared" si="45"/>
        <v>0</v>
      </c>
      <c r="H114" s="3">
        <f t="shared" si="45"/>
        <v>0</v>
      </c>
      <c r="I114" s="3">
        <f t="shared" si="45"/>
        <v>0</v>
      </c>
      <c r="J114" s="50" t="str">
        <f t="shared" si="42"/>
        <v>-</v>
      </c>
    </row>
    <row r="115" spans="1:10" ht="12" x14ac:dyDescent="0.2">
      <c r="A115" s="36">
        <v>3511</v>
      </c>
      <c r="B115" s="32" t="s">
        <v>226</v>
      </c>
      <c r="C115" s="35" t="s">
        <v>227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>D115+F115</f>
        <v>0</v>
      </c>
      <c r="I115" s="12">
        <f>E115+G115</f>
        <v>0</v>
      </c>
      <c r="J115" s="50" t="str">
        <f t="shared" si="42"/>
        <v>-</v>
      </c>
    </row>
    <row r="116" spans="1:10" ht="12.75" customHeight="1" x14ac:dyDescent="0.2">
      <c r="A116" s="36">
        <v>3512</v>
      </c>
      <c r="B116" s="32" t="s">
        <v>228</v>
      </c>
      <c r="C116" s="35" t="s">
        <v>229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>D116+F116</f>
        <v>0</v>
      </c>
      <c r="I116" s="12">
        <f>E116+G116</f>
        <v>0</v>
      </c>
      <c r="J116" s="50" t="str">
        <f t="shared" si="42"/>
        <v>-</v>
      </c>
    </row>
    <row r="117" spans="1:10" ht="34.200000000000003" x14ac:dyDescent="0.2">
      <c r="A117" s="36">
        <v>352</v>
      </c>
      <c r="B117" s="32" t="s">
        <v>230</v>
      </c>
      <c r="C117" s="35" t="s">
        <v>231</v>
      </c>
      <c r="D117" s="3">
        <f t="shared" ref="D117:I117" si="46">SUM(D118:D120)</f>
        <v>0</v>
      </c>
      <c r="E117" s="3">
        <f t="shared" si="46"/>
        <v>0</v>
      </c>
      <c r="F117" s="3">
        <f t="shared" si="46"/>
        <v>0</v>
      </c>
      <c r="G117" s="3">
        <f t="shared" si="46"/>
        <v>0</v>
      </c>
      <c r="H117" s="3">
        <f t="shared" si="46"/>
        <v>0</v>
      </c>
      <c r="I117" s="3">
        <f t="shared" si="46"/>
        <v>0</v>
      </c>
      <c r="J117" s="50" t="str">
        <f t="shared" si="42"/>
        <v>-</v>
      </c>
    </row>
    <row r="118" spans="1:10" ht="12" x14ac:dyDescent="0.2">
      <c r="A118" s="36">
        <v>3521</v>
      </c>
      <c r="B118" s="32" t="s">
        <v>232</v>
      </c>
      <c r="C118" s="35" t="s">
        <v>233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47">D118+F118</f>
        <v>0</v>
      </c>
      <c r="I118" s="12">
        <f t="shared" si="47"/>
        <v>0</v>
      </c>
      <c r="J118" s="50" t="str">
        <f t="shared" si="42"/>
        <v>-</v>
      </c>
    </row>
    <row r="119" spans="1:10" ht="12.75" customHeight="1" x14ac:dyDescent="0.2">
      <c r="A119" s="36">
        <v>3522</v>
      </c>
      <c r="B119" s="32" t="s">
        <v>234</v>
      </c>
      <c r="C119" s="35" t="s">
        <v>235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47"/>
        <v>0</v>
      </c>
      <c r="I119" s="12">
        <f t="shared" si="47"/>
        <v>0</v>
      </c>
      <c r="J119" s="50" t="str">
        <f t="shared" si="42"/>
        <v>-</v>
      </c>
    </row>
    <row r="120" spans="1:10" ht="12.75" customHeight="1" x14ac:dyDescent="0.2">
      <c r="A120" s="36">
        <v>3523</v>
      </c>
      <c r="B120" s="38" t="s">
        <v>236</v>
      </c>
      <c r="C120" s="35" t="s">
        <v>237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47"/>
        <v>0</v>
      </c>
      <c r="I120" s="12">
        <f t="shared" si="47"/>
        <v>0</v>
      </c>
      <c r="J120" s="50" t="str">
        <f t="shared" si="42"/>
        <v>-</v>
      </c>
    </row>
    <row r="121" spans="1:10" ht="22.8" x14ac:dyDescent="0.2">
      <c r="A121" s="36" t="s">
        <v>238</v>
      </c>
      <c r="B121" s="38" t="s">
        <v>239</v>
      </c>
      <c r="C121" s="35" t="s">
        <v>238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47"/>
        <v>0</v>
      </c>
      <c r="I121" s="12">
        <f t="shared" si="47"/>
        <v>0</v>
      </c>
      <c r="J121" s="50" t="str">
        <f t="shared" si="42"/>
        <v>-</v>
      </c>
    </row>
    <row r="122" spans="1:10" ht="22.8" x14ac:dyDescent="0.2">
      <c r="A122" s="36">
        <v>36</v>
      </c>
      <c r="B122" s="32" t="s">
        <v>240</v>
      </c>
      <c r="C122" s="35" t="s">
        <v>241</v>
      </c>
      <c r="D122" s="3">
        <f t="shared" ref="D122:I122" si="48">D123+D126+D129+D134+D138+D142+D146+D149</f>
        <v>0</v>
      </c>
      <c r="E122" s="3">
        <f t="shared" si="48"/>
        <v>0</v>
      </c>
      <c r="F122" s="3">
        <f t="shared" si="48"/>
        <v>0</v>
      </c>
      <c r="G122" s="3">
        <f t="shared" si="48"/>
        <v>0</v>
      </c>
      <c r="H122" s="3">
        <f t="shared" si="48"/>
        <v>0</v>
      </c>
      <c r="I122" s="3">
        <f t="shared" si="48"/>
        <v>0</v>
      </c>
      <c r="J122" s="50" t="str">
        <f t="shared" si="42"/>
        <v>-</v>
      </c>
    </row>
    <row r="123" spans="1:10" ht="12.75" customHeight="1" x14ac:dyDescent="0.2">
      <c r="A123" s="36">
        <v>361</v>
      </c>
      <c r="B123" s="38" t="s">
        <v>242</v>
      </c>
      <c r="C123" s="35" t="s">
        <v>243</v>
      </c>
      <c r="D123" s="3">
        <f t="shared" ref="D123:I123" si="49">SUM(D124:D125)</f>
        <v>0</v>
      </c>
      <c r="E123" s="3">
        <f t="shared" si="49"/>
        <v>0</v>
      </c>
      <c r="F123" s="3">
        <f t="shared" si="49"/>
        <v>0</v>
      </c>
      <c r="G123" s="3">
        <f t="shared" si="49"/>
        <v>0</v>
      </c>
      <c r="H123" s="3">
        <f t="shared" si="49"/>
        <v>0</v>
      </c>
      <c r="I123" s="3">
        <f t="shared" si="49"/>
        <v>0</v>
      </c>
      <c r="J123" s="50" t="str">
        <f t="shared" si="42"/>
        <v>-</v>
      </c>
    </row>
    <row r="124" spans="1:10" ht="12.75" customHeight="1" x14ac:dyDescent="0.2">
      <c r="A124" s="36">
        <v>3611</v>
      </c>
      <c r="B124" s="38" t="s">
        <v>244</v>
      </c>
      <c r="C124" s="35" t="s">
        <v>245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>D124+F124</f>
        <v>0</v>
      </c>
      <c r="I124" s="12">
        <f>E124+G124</f>
        <v>0</v>
      </c>
      <c r="J124" s="50" t="str">
        <f t="shared" si="42"/>
        <v>-</v>
      </c>
    </row>
    <row r="125" spans="1:10" ht="12.75" customHeight="1" x14ac:dyDescent="0.2">
      <c r="A125" s="36">
        <v>3612</v>
      </c>
      <c r="B125" s="38" t="s">
        <v>246</v>
      </c>
      <c r="C125" s="35" t="s">
        <v>247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>D125+F125</f>
        <v>0</v>
      </c>
      <c r="I125" s="12">
        <f>E125+G125</f>
        <v>0</v>
      </c>
      <c r="J125" s="50" t="str">
        <f t="shared" si="42"/>
        <v>-</v>
      </c>
    </row>
    <row r="126" spans="1:10" ht="22.8" x14ac:dyDescent="0.2">
      <c r="A126" s="36">
        <v>362</v>
      </c>
      <c r="B126" s="38" t="s">
        <v>248</v>
      </c>
      <c r="C126" s="35" t="s">
        <v>249</v>
      </c>
      <c r="D126" s="3">
        <f t="shared" ref="D126:I126" si="50">SUM(D127:D128)</f>
        <v>0</v>
      </c>
      <c r="E126" s="3">
        <f t="shared" si="50"/>
        <v>0</v>
      </c>
      <c r="F126" s="3">
        <f t="shared" si="50"/>
        <v>0</v>
      </c>
      <c r="G126" s="3">
        <f t="shared" si="50"/>
        <v>0</v>
      </c>
      <c r="H126" s="3">
        <f t="shared" si="50"/>
        <v>0</v>
      </c>
      <c r="I126" s="3">
        <f t="shared" si="50"/>
        <v>0</v>
      </c>
      <c r="J126" s="50" t="str">
        <f t="shared" si="42"/>
        <v>-</v>
      </c>
    </row>
    <row r="127" spans="1:10" ht="12" x14ac:dyDescent="0.2">
      <c r="A127" s="36">
        <v>3621</v>
      </c>
      <c r="B127" s="32" t="s">
        <v>250</v>
      </c>
      <c r="C127" s="35" t="s">
        <v>251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>D127+F127</f>
        <v>0</v>
      </c>
      <c r="I127" s="12">
        <f>E127+G127</f>
        <v>0</v>
      </c>
      <c r="J127" s="50" t="str">
        <f t="shared" si="42"/>
        <v>-</v>
      </c>
    </row>
    <row r="128" spans="1:10" ht="12" x14ac:dyDescent="0.2">
      <c r="A128" s="36">
        <v>3622</v>
      </c>
      <c r="B128" s="32" t="s">
        <v>252</v>
      </c>
      <c r="C128" s="35" t="s">
        <v>253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>D128+F128</f>
        <v>0</v>
      </c>
      <c r="I128" s="12">
        <f>E128+G128</f>
        <v>0</v>
      </c>
      <c r="J128" s="50" t="str">
        <f t="shared" si="42"/>
        <v>-</v>
      </c>
    </row>
    <row r="129" spans="1:10" ht="12" x14ac:dyDescent="0.2">
      <c r="A129" s="36">
        <v>363</v>
      </c>
      <c r="B129" s="32" t="s">
        <v>254</v>
      </c>
      <c r="C129" s="35" t="s">
        <v>255</v>
      </c>
      <c r="D129" s="3">
        <f t="shared" ref="D129:I129" si="51">SUM(D130:D133)</f>
        <v>0</v>
      </c>
      <c r="E129" s="3">
        <f t="shared" si="51"/>
        <v>0</v>
      </c>
      <c r="F129" s="3">
        <f t="shared" si="51"/>
        <v>0</v>
      </c>
      <c r="G129" s="3">
        <f t="shared" si="51"/>
        <v>0</v>
      </c>
      <c r="H129" s="3">
        <f t="shared" si="51"/>
        <v>0</v>
      </c>
      <c r="I129" s="3">
        <f t="shared" si="51"/>
        <v>0</v>
      </c>
      <c r="J129" s="50" t="str">
        <f t="shared" si="42"/>
        <v>-</v>
      </c>
    </row>
    <row r="130" spans="1:10" ht="12" x14ac:dyDescent="0.2">
      <c r="A130" s="36">
        <v>3631</v>
      </c>
      <c r="B130" s="32" t="s">
        <v>256</v>
      </c>
      <c r="C130" s="35" t="s">
        <v>257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2">D130+F130</f>
        <v>0</v>
      </c>
      <c r="I130" s="12">
        <f t="shared" si="52"/>
        <v>0</v>
      </c>
      <c r="J130" s="50" t="str">
        <f t="shared" si="42"/>
        <v>-</v>
      </c>
    </row>
    <row r="131" spans="1:10" ht="12" x14ac:dyDescent="0.2">
      <c r="A131" s="36">
        <v>3632</v>
      </c>
      <c r="B131" s="32" t="s">
        <v>258</v>
      </c>
      <c r="C131" s="35" t="s">
        <v>259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2"/>
        <v>0</v>
      </c>
      <c r="I131" s="12">
        <f t="shared" si="52"/>
        <v>0</v>
      </c>
      <c r="J131" s="50" t="str">
        <f t="shared" si="42"/>
        <v>-</v>
      </c>
    </row>
    <row r="132" spans="1:10" ht="22.8" x14ac:dyDescent="0.2">
      <c r="A132" s="36" t="s">
        <v>260</v>
      </c>
      <c r="B132" s="32" t="s">
        <v>261</v>
      </c>
      <c r="C132" s="35" t="s">
        <v>260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2"/>
        <v>0</v>
      </c>
      <c r="I132" s="12">
        <f t="shared" si="52"/>
        <v>0</v>
      </c>
      <c r="J132" s="50" t="str">
        <f t="shared" si="42"/>
        <v>-</v>
      </c>
    </row>
    <row r="133" spans="1:10" ht="22.8" x14ac:dyDescent="0.2">
      <c r="A133" s="36" t="s">
        <v>262</v>
      </c>
      <c r="B133" s="32" t="s">
        <v>263</v>
      </c>
      <c r="C133" s="35" t="s">
        <v>262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2"/>
        <v>0</v>
      </c>
      <c r="I133" s="12">
        <f t="shared" si="52"/>
        <v>0</v>
      </c>
      <c r="J133" s="50" t="str">
        <f t="shared" si="42"/>
        <v>-</v>
      </c>
    </row>
    <row r="134" spans="1:10" ht="22.8" x14ac:dyDescent="0.2">
      <c r="A134" s="31" t="s">
        <v>264</v>
      </c>
      <c r="B134" s="32" t="s">
        <v>265</v>
      </c>
      <c r="C134" s="33" t="s">
        <v>264</v>
      </c>
      <c r="D134" s="3">
        <f t="shared" ref="D134:I134" si="53">SUM(D135:D137)</f>
        <v>0</v>
      </c>
      <c r="E134" s="3">
        <f t="shared" si="53"/>
        <v>0</v>
      </c>
      <c r="F134" s="3">
        <f t="shared" si="53"/>
        <v>0</v>
      </c>
      <c r="G134" s="3">
        <f t="shared" si="53"/>
        <v>0</v>
      </c>
      <c r="H134" s="3">
        <f t="shared" si="53"/>
        <v>0</v>
      </c>
      <c r="I134" s="3">
        <f t="shared" si="53"/>
        <v>0</v>
      </c>
      <c r="J134" s="50" t="str">
        <f t="shared" si="42"/>
        <v>-</v>
      </c>
    </row>
    <row r="135" spans="1:10" ht="12" x14ac:dyDescent="0.2">
      <c r="A135" s="31" t="s">
        <v>266</v>
      </c>
      <c r="B135" s="32" t="s">
        <v>267</v>
      </c>
      <c r="C135" s="33" t="s">
        <v>266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54">D135+F135</f>
        <v>0</v>
      </c>
      <c r="I135" s="11">
        <f t="shared" si="54"/>
        <v>0</v>
      </c>
      <c r="J135" s="50" t="str">
        <f t="shared" si="42"/>
        <v>-</v>
      </c>
    </row>
    <row r="136" spans="1:10" ht="12" x14ac:dyDescent="0.2">
      <c r="A136" s="31" t="s">
        <v>268</v>
      </c>
      <c r="B136" s="32" t="s">
        <v>269</v>
      </c>
      <c r="C136" s="33" t="s">
        <v>268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54"/>
        <v>0</v>
      </c>
      <c r="I136" s="11">
        <f t="shared" si="54"/>
        <v>0</v>
      </c>
      <c r="J136" s="50" t="str">
        <f t="shared" si="42"/>
        <v>-</v>
      </c>
    </row>
    <row r="137" spans="1:10" ht="12" x14ac:dyDescent="0.2">
      <c r="A137" s="31" t="s">
        <v>270</v>
      </c>
      <c r="B137" s="32" t="s">
        <v>271</v>
      </c>
      <c r="C137" s="33" t="s">
        <v>270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54"/>
        <v>0</v>
      </c>
      <c r="I137" s="11">
        <f t="shared" si="54"/>
        <v>0</v>
      </c>
      <c r="J137" s="50" t="str">
        <f t="shared" si="42"/>
        <v>-</v>
      </c>
    </row>
    <row r="138" spans="1:10" ht="12" x14ac:dyDescent="0.2">
      <c r="A138" s="36" t="s">
        <v>272</v>
      </c>
      <c r="B138" s="32" t="s">
        <v>273</v>
      </c>
      <c r="C138" s="35" t="s">
        <v>272</v>
      </c>
      <c r="D138" s="3">
        <f t="shared" ref="D138:I138" si="55">SUM(D139:D141)</f>
        <v>0</v>
      </c>
      <c r="E138" s="3">
        <f t="shared" si="55"/>
        <v>0</v>
      </c>
      <c r="F138" s="3">
        <f t="shared" si="55"/>
        <v>0</v>
      </c>
      <c r="G138" s="3">
        <f t="shared" si="55"/>
        <v>0</v>
      </c>
      <c r="H138" s="3">
        <f t="shared" si="55"/>
        <v>0</v>
      </c>
      <c r="I138" s="3">
        <f t="shared" si="55"/>
        <v>0</v>
      </c>
      <c r="J138" s="50" t="str">
        <f t="shared" si="42"/>
        <v>-</v>
      </c>
    </row>
    <row r="139" spans="1:10" ht="12.75" customHeight="1" x14ac:dyDescent="0.2">
      <c r="A139" s="36" t="s">
        <v>274</v>
      </c>
      <c r="B139" s="38" t="s">
        <v>275</v>
      </c>
      <c r="C139" s="35" t="s">
        <v>274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56">D139+F139</f>
        <v>0</v>
      </c>
      <c r="I139" s="12">
        <f t="shared" si="56"/>
        <v>0</v>
      </c>
      <c r="J139" s="50" t="str">
        <f t="shared" si="42"/>
        <v>-</v>
      </c>
    </row>
    <row r="140" spans="1:10" ht="12.75" customHeight="1" x14ac:dyDescent="0.2">
      <c r="A140" s="36" t="s">
        <v>276</v>
      </c>
      <c r="B140" s="38" t="s">
        <v>277</v>
      </c>
      <c r="C140" s="35" t="s">
        <v>276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56"/>
        <v>0</v>
      </c>
      <c r="I140" s="12">
        <f t="shared" si="56"/>
        <v>0</v>
      </c>
      <c r="J140" s="50" t="str">
        <f t="shared" si="42"/>
        <v>-</v>
      </c>
    </row>
    <row r="141" spans="1:10" ht="12.75" customHeight="1" x14ac:dyDescent="0.2">
      <c r="A141" s="36" t="s">
        <v>278</v>
      </c>
      <c r="B141" s="38" t="s">
        <v>279</v>
      </c>
      <c r="C141" s="35" t="s">
        <v>278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56"/>
        <v>0</v>
      </c>
      <c r="I141" s="12">
        <f t="shared" si="56"/>
        <v>0</v>
      </c>
      <c r="J141" s="50" t="str">
        <f t="shared" si="42"/>
        <v>-</v>
      </c>
    </row>
    <row r="142" spans="1:10" ht="22.8" x14ac:dyDescent="0.2">
      <c r="A142" s="36" t="s">
        <v>280</v>
      </c>
      <c r="B142" s="38" t="s">
        <v>281</v>
      </c>
      <c r="C142" s="35" t="s">
        <v>280</v>
      </c>
      <c r="D142" s="3">
        <f t="shared" ref="D142:I142" si="57">SUM(D143:D145)</f>
        <v>0</v>
      </c>
      <c r="E142" s="3">
        <f t="shared" si="57"/>
        <v>0</v>
      </c>
      <c r="F142" s="3">
        <f t="shared" si="57"/>
        <v>0</v>
      </c>
      <c r="G142" s="3">
        <f t="shared" si="57"/>
        <v>0</v>
      </c>
      <c r="H142" s="3">
        <f t="shared" si="57"/>
        <v>0</v>
      </c>
      <c r="I142" s="3">
        <f t="shared" si="57"/>
        <v>0</v>
      </c>
      <c r="J142" s="50" t="str">
        <f t="shared" si="42"/>
        <v>-</v>
      </c>
    </row>
    <row r="143" spans="1:10" ht="22.8" x14ac:dyDescent="0.2">
      <c r="A143" s="36">
        <v>3672</v>
      </c>
      <c r="B143" s="38" t="s">
        <v>282</v>
      </c>
      <c r="C143" s="35" t="s">
        <v>283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58">D143+F143</f>
        <v>0</v>
      </c>
      <c r="I143" s="12">
        <f t="shared" si="58"/>
        <v>0</v>
      </c>
      <c r="J143" s="50" t="str">
        <f t="shared" si="42"/>
        <v>-</v>
      </c>
    </row>
    <row r="144" spans="1:10" ht="22.8" x14ac:dyDescent="0.2">
      <c r="A144" s="36">
        <v>3673</v>
      </c>
      <c r="B144" s="38" t="s">
        <v>284</v>
      </c>
      <c r="C144" s="35" t="s">
        <v>285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58"/>
        <v>0</v>
      </c>
      <c r="I144" s="12">
        <f t="shared" si="58"/>
        <v>0</v>
      </c>
      <c r="J144" s="50" t="str">
        <f t="shared" si="42"/>
        <v>-</v>
      </c>
    </row>
    <row r="145" spans="1:10" ht="22.8" x14ac:dyDescent="0.2">
      <c r="A145" s="36">
        <v>3674</v>
      </c>
      <c r="B145" s="38" t="s">
        <v>286</v>
      </c>
      <c r="C145" s="35" t="s">
        <v>287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58"/>
        <v>0</v>
      </c>
      <c r="I145" s="12">
        <f t="shared" si="58"/>
        <v>0</v>
      </c>
      <c r="J145" s="50" t="str">
        <f t="shared" si="42"/>
        <v>-</v>
      </c>
    </row>
    <row r="146" spans="1:10" ht="12.75" customHeight="1" x14ac:dyDescent="0.2">
      <c r="A146" s="36" t="s">
        <v>288</v>
      </c>
      <c r="B146" s="38" t="s">
        <v>289</v>
      </c>
      <c r="C146" s="35" t="s">
        <v>288</v>
      </c>
      <c r="D146" s="3">
        <f t="shared" ref="D146:I146" si="59">SUM(D147:D148)</f>
        <v>0</v>
      </c>
      <c r="E146" s="3">
        <f t="shared" si="59"/>
        <v>0</v>
      </c>
      <c r="F146" s="3">
        <f t="shared" si="59"/>
        <v>0</v>
      </c>
      <c r="G146" s="3">
        <f t="shared" si="59"/>
        <v>0</v>
      </c>
      <c r="H146" s="3">
        <f t="shared" si="59"/>
        <v>0</v>
      </c>
      <c r="I146" s="3">
        <f t="shared" si="59"/>
        <v>0</v>
      </c>
      <c r="J146" s="50" t="str">
        <f t="shared" si="42"/>
        <v>-</v>
      </c>
    </row>
    <row r="147" spans="1:10" ht="12.75" customHeight="1" x14ac:dyDescent="0.2">
      <c r="A147" s="36" t="s">
        <v>290</v>
      </c>
      <c r="B147" s="38" t="s">
        <v>291</v>
      </c>
      <c r="C147" s="35" t="s">
        <v>290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>D147+F147</f>
        <v>0</v>
      </c>
      <c r="I147" s="12">
        <f>E147+G147</f>
        <v>0</v>
      </c>
      <c r="J147" s="50" t="str">
        <f t="shared" si="42"/>
        <v>-</v>
      </c>
    </row>
    <row r="148" spans="1:10" ht="12" x14ac:dyDescent="0.2">
      <c r="A148" s="36" t="s">
        <v>292</v>
      </c>
      <c r="B148" s="38" t="s">
        <v>293</v>
      </c>
      <c r="C148" s="35" t="s">
        <v>292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>D148+F148</f>
        <v>0</v>
      </c>
      <c r="I148" s="12">
        <f>E148+G148</f>
        <v>0</v>
      </c>
      <c r="J148" s="50" t="str">
        <f t="shared" si="42"/>
        <v>-</v>
      </c>
    </row>
    <row r="149" spans="1:10" ht="12" x14ac:dyDescent="0.2">
      <c r="A149" s="36" t="s">
        <v>294</v>
      </c>
      <c r="B149" s="38" t="s">
        <v>295</v>
      </c>
      <c r="C149" s="35" t="s">
        <v>294</v>
      </c>
      <c r="D149" s="3">
        <f t="shared" ref="D149:I149" si="60">SUM(D150:D153)</f>
        <v>0</v>
      </c>
      <c r="E149" s="3">
        <f t="shared" si="60"/>
        <v>0</v>
      </c>
      <c r="F149" s="3">
        <f t="shared" si="60"/>
        <v>0</v>
      </c>
      <c r="G149" s="3">
        <f t="shared" si="60"/>
        <v>0</v>
      </c>
      <c r="H149" s="3">
        <f t="shared" si="60"/>
        <v>0</v>
      </c>
      <c r="I149" s="3">
        <f t="shared" si="60"/>
        <v>0</v>
      </c>
      <c r="J149" s="50" t="str">
        <f t="shared" si="42"/>
        <v>-</v>
      </c>
    </row>
    <row r="150" spans="1:10" ht="12.75" customHeight="1" x14ac:dyDescent="0.2">
      <c r="A150" s="36" t="s">
        <v>296</v>
      </c>
      <c r="B150" s="38" t="s">
        <v>60</v>
      </c>
      <c r="C150" s="35" t="s">
        <v>296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1">D150+F150</f>
        <v>0</v>
      </c>
      <c r="I150" s="12">
        <f t="shared" si="61"/>
        <v>0</v>
      </c>
      <c r="J150" s="50" t="str">
        <f t="shared" si="42"/>
        <v>-</v>
      </c>
    </row>
    <row r="151" spans="1:10" ht="12.75" customHeight="1" x14ac:dyDescent="0.2">
      <c r="A151" s="36" t="s">
        <v>297</v>
      </c>
      <c r="B151" s="38" t="s">
        <v>62</v>
      </c>
      <c r="C151" s="35" t="s">
        <v>297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1"/>
        <v>0</v>
      </c>
      <c r="I151" s="12">
        <f t="shared" si="61"/>
        <v>0</v>
      </c>
      <c r="J151" s="50" t="str">
        <f t="shared" si="42"/>
        <v>-</v>
      </c>
    </row>
    <row r="152" spans="1:10" ht="22.8" x14ac:dyDescent="0.2">
      <c r="A152" s="36" t="s">
        <v>298</v>
      </c>
      <c r="B152" s="38" t="s">
        <v>64</v>
      </c>
      <c r="C152" s="35" t="s">
        <v>298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1"/>
        <v>0</v>
      </c>
      <c r="I152" s="12">
        <f t="shared" si="61"/>
        <v>0</v>
      </c>
      <c r="J152" s="50" t="str">
        <f t="shared" si="42"/>
        <v>-</v>
      </c>
    </row>
    <row r="153" spans="1:10" ht="22.8" x14ac:dyDescent="0.2">
      <c r="A153" s="36" t="s">
        <v>299</v>
      </c>
      <c r="B153" s="38" t="s">
        <v>66</v>
      </c>
      <c r="C153" s="35" t="s">
        <v>299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1"/>
        <v>0</v>
      </c>
      <c r="I153" s="12">
        <f t="shared" si="61"/>
        <v>0</v>
      </c>
      <c r="J153" s="52" t="str">
        <f t="shared" si="42"/>
        <v>-</v>
      </c>
    </row>
    <row r="154" spans="1:10" ht="22.8" x14ac:dyDescent="0.2">
      <c r="A154" s="36">
        <v>37</v>
      </c>
      <c r="B154" s="38" t="s">
        <v>300</v>
      </c>
      <c r="C154" s="35" t="s">
        <v>301</v>
      </c>
      <c r="D154" s="3">
        <f t="shared" ref="D154:I154" si="62">D155+D161</f>
        <v>0</v>
      </c>
      <c r="E154" s="3">
        <f t="shared" si="62"/>
        <v>0</v>
      </c>
      <c r="F154" s="3">
        <f t="shared" si="62"/>
        <v>0</v>
      </c>
      <c r="G154" s="3">
        <f t="shared" si="62"/>
        <v>0</v>
      </c>
      <c r="H154" s="3">
        <f t="shared" si="62"/>
        <v>0</v>
      </c>
      <c r="I154" s="3">
        <f t="shared" si="62"/>
        <v>0</v>
      </c>
      <c r="J154" s="52" t="str">
        <f t="shared" si="42"/>
        <v>-</v>
      </c>
    </row>
    <row r="155" spans="1:10" ht="12" x14ac:dyDescent="0.2">
      <c r="A155" s="36">
        <v>371</v>
      </c>
      <c r="B155" s="38" t="s">
        <v>302</v>
      </c>
      <c r="C155" s="35" t="s">
        <v>303</v>
      </c>
      <c r="D155" s="3">
        <f t="shared" ref="D155:I155" si="63">SUM(D156:D160)</f>
        <v>0</v>
      </c>
      <c r="E155" s="3">
        <f t="shared" si="63"/>
        <v>0</v>
      </c>
      <c r="F155" s="3">
        <f t="shared" si="63"/>
        <v>0</v>
      </c>
      <c r="G155" s="3">
        <f t="shared" si="63"/>
        <v>0</v>
      </c>
      <c r="H155" s="3">
        <f t="shared" si="63"/>
        <v>0</v>
      </c>
      <c r="I155" s="3">
        <f t="shared" si="63"/>
        <v>0</v>
      </c>
      <c r="J155" s="52" t="str">
        <f t="shared" si="42"/>
        <v>-</v>
      </c>
    </row>
    <row r="156" spans="1:10" ht="22.8" x14ac:dyDescent="0.2">
      <c r="A156" s="36">
        <v>3711</v>
      </c>
      <c r="B156" s="38" t="s">
        <v>304</v>
      </c>
      <c r="C156" s="35" t="s">
        <v>305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64">D156+F156</f>
        <v>0</v>
      </c>
      <c r="I156" s="12">
        <f t="shared" si="64"/>
        <v>0</v>
      </c>
      <c r="J156" s="50" t="str">
        <f t="shared" si="42"/>
        <v>-</v>
      </c>
    </row>
    <row r="157" spans="1:10" ht="22.8" x14ac:dyDescent="0.2">
      <c r="A157" s="36">
        <v>3712</v>
      </c>
      <c r="B157" s="38" t="s">
        <v>306</v>
      </c>
      <c r="C157" s="35" t="s">
        <v>307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64"/>
        <v>0</v>
      </c>
      <c r="I157" s="12">
        <f t="shared" si="64"/>
        <v>0</v>
      </c>
      <c r="J157" s="50" t="str">
        <f t="shared" si="42"/>
        <v>-</v>
      </c>
    </row>
    <row r="158" spans="1:10" ht="12" x14ac:dyDescent="0.2">
      <c r="A158" s="36" t="s">
        <v>308</v>
      </c>
      <c r="B158" s="38" t="s">
        <v>309</v>
      </c>
      <c r="C158" s="35" t="s">
        <v>308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64"/>
        <v>0</v>
      </c>
      <c r="I158" s="12">
        <f t="shared" si="64"/>
        <v>0</v>
      </c>
      <c r="J158" s="50" t="str">
        <f t="shared" si="42"/>
        <v>-</v>
      </c>
    </row>
    <row r="159" spans="1:10" ht="12" x14ac:dyDescent="0.2">
      <c r="A159" s="36" t="s">
        <v>310</v>
      </c>
      <c r="B159" s="38" t="s">
        <v>311</v>
      </c>
      <c r="C159" s="35" t="s">
        <v>310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64"/>
        <v>0</v>
      </c>
      <c r="I159" s="12">
        <f t="shared" si="64"/>
        <v>0</v>
      </c>
      <c r="J159" s="50" t="str">
        <f t="shared" si="42"/>
        <v>-</v>
      </c>
    </row>
    <row r="160" spans="1:10" ht="12" x14ac:dyDescent="0.2">
      <c r="A160" s="36" t="s">
        <v>312</v>
      </c>
      <c r="B160" s="32" t="s">
        <v>313</v>
      </c>
      <c r="C160" s="35" t="s">
        <v>312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64"/>
        <v>0</v>
      </c>
      <c r="I160" s="12">
        <f t="shared" si="64"/>
        <v>0</v>
      </c>
      <c r="J160" s="50" t="str">
        <f t="shared" si="42"/>
        <v>-</v>
      </c>
    </row>
    <row r="161" spans="1:10" ht="12" x14ac:dyDescent="0.2">
      <c r="A161" s="36">
        <v>372</v>
      </c>
      <c r="B161" s="37" t="s">
        <v>314</v>
      </c>
      <c r="C161" s="35" t="s">
        <v>315</v>
      </c>
      <c r="D161" s="3">
        <f t="shared" ref="D161:I161" si="65">SUM(D162:D164)</f>
        <v>0</v>
      </c>
      <c r="E161" s="3">
        <f t="shared" si="65"/>
        <v>0</v>
      </c>
      <c r="F161" s="3">
        <f t="shared" si="65"/>
        <v>0</v>
      </c>
      <c r="G161" s="3">
        <f t="shared" si="65"/>
        <v>0</v>
      </c>
      <c r="H161" s="3">
        <f t="shared" si="65"/>
        <v>0</v>
      </c>
      <c r="I161" s="3">
        <f t="shared" si="65"/>
        <v>0</v>
      </c>
      <c r="J161" s="50" t="str">
        <f t="shared" si="42"/>
        <v>-</v>
      </c>
    </row>
    <row r="162" spans="1:10" ht="12.75" customHeight="1" x14ac:dyDescent="0.2">
      <c r="A162" s="36">
        <v>3721</v>
      </c>
      <c r="B162" s="32" t="s">
        <v>316</v>
      </c>
      <c r="C162" s="35" t="s">
        <v>317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66">D162+F162</f>
        <v>0</v>
      </c>
      <c r="I162" s="12">
        <f t="shared" si="66"/>
        <v>0</v>
      </c>
      <c r="J162" s="50" t="str">
        <f t="shared" si="42"/>
        <v>-</v>
      </c>
    </row>
    <row r="163" spans="1:10" ht="12.75" customHeight="1" x14ac:dyDescent="0.2">
      <c r="A163" s="36">
        <v>3722</v>
      </c>
      <c r="B163" s="32" t="s">
        <v>318</v>
      </c>
      <c r="C163" s="35" t="s">
        <v>319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66"/>
        <v>0</v>
      </c>
      <c r="I163" s="12">
        <f t="shared" si="66"/>
        <v>0</v>
      </c>
      <c r="J163" s="50" t="str">
        <f t="shared" si="42"/>
        <v>-</v>
      </c>
    </row>
    <row r="164" spans="1:10" ht="12.75" customHeight="1" x14ac:dyDescent="0.2">
      <c r="A164" s="36" t="s">
        <v>320</v>
      </c>
      <c r="B164" s="32" t="s">
        <v>321</v>
      </c>
      <c r="C164" s="35" t="s">
        <v>320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66"/>
        <v>0</v>
      </c>
      <c r="I164" s="12">
        <f t="shared" si="66"/>
        <v>0</v>
      </c>
      <c r="J164" s="50" t="str">
        <f t="shared" si="42"/>
        <v>-</v>
      </c>
    </row>
    <row r="165" spans="1:10" ht="22.8" x14ac:dyDescent="0.2">
      <c r="A165" s="36">
        <v>38</v>
      </c>
      <c r="B165" s="32" t="s">
        <v>322</v>
      </c>
      <c r="C165" s="35" t="s">
        <v>323</v>
      </c>
      <c r="D165" s="3">
        <f t="shared" ref="D165:I165" si="67">D166+D170+D175+D181</f>
        <v>0</v>
      </c>
      <c r="E165" s="3">
        <f t="shared" si="67"/>
        <v>0</v>
      </c>
      <c r="F165" s="3">
        <f t="shared" si="67"/>
        <v>0</v>
      </c>
      <c r="G165" s="3">
        <f t="shared" si="67"/>
        <v>0</v>
      </c>
      <c r="H165" s="3">
        <f t="shared" si="67"/>
        <v>0</v>
      </c>
      <c r="I165" s="3">
        <f t="shared" si="67"/>
        <v>0</v>
      </c>
      <c r="J165" s="50" t="str">
        <f t="shared" si="42"/>
        <v>-</v>
      </c>
    </row>
    <row r="166" spans="1:10" ht="12.75" customHeight="1" x14ac:dyDescent="0.2">
      <c r="A166" s="36">
        <v>381</v>
      </c>
      <c r="B166" s="38" t="s">
        <v>324</v>
      </c>
      <c r="C166" s="35" t="s">
        <v>325</v>
      </c>
      <c r="D166" s="3">
        <f t="shared" ref="D166:I166" si="68">SUM(D167:D169)</f>
        <v>0</v>
      </c>
      <c r="E166" s="3">
        <f t="shared" si="68"/>
        <v>0</v>
      </c>
      <c r="F166" s="3">
        <f t="shared" si="68"/>
        <v>0</v>
      </c>
      <c r="G166" s="3">
        <f t="shared" si="68"/>
        <v>0</v>
      </c>
      <c r="H166" s="3">
        <f t="shared" si="68"/>
        <v>0</v>
      </c>
      <c r="I166" s="3">
        <f t="shared" si="68"/>
        <v>0</v>
      </c>
      <c r="J166" s="50" t="str">
        <f t="shared" si="42"/>
        <v>-</v>
      </c>
    </row>
    <row r="167" spans="1:10" ht="12.75" customHeight="1" x14ac:dyDescent="0.2">
      <c r="A167" s="36">
        <v>3811</v>
      </c>
      <c r="B167" s="38" t="s">
        <v>326</v>
      </c>
      <c r="C167" s="35" t="s">
        <v>327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69">D167+F167</f>
        <v>0</v>
      </c>
      <c r="I167" s="12">
        <f t="shared" si="69"/>
        <v>0</v>
      </c>
      <c r="J167" s="50" t="str">
        <f t="shared" si="42"/>
        <v>-</v>
      </c>
    </row>
    <row r="168" spans="1:10" ht="12.75" customHeight="1" x14ac:dyDescent="0.2">
      <c r="A168" s="36">
        <v>3812</v>
      </c>
      <c r="B168" s="38" t="s">
        <v>328</v>
      </c>
      <c r="C168" s="35" t="s">
        <v>329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69"/>
        <v>0</v>
      </c>
      <c r="I168" s="12">
        <f t="shared" si="69"/>
        <v>0</v>
      </c>
      <c r="J168" s="50" t="str">
        <f t="shared" si="42"/>
        <v>-</v>
      </c>
    </row>
    <row r="169" spans="1:10" ht="12.75" customHeight="1" x14ac:dyDescent="0.2">
      <c r="A169" s="36" t="s">
        <v>330</v>
      </c>
      <c r="B169" s="38" t="s">
        <v>331</v>
      </c>
      <c r="C169" s="35" t="s">
        <v>330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69"/>
        <v>0</v>
      </c>
      <c r="I169" s="12">
        <f t="shared" si="69"/>
        <v>0</v>
      </c>
      <c r="J169" s="50" t="str">
        <f t="shared" si="42"/>
        <v>-</v>
      </c>
    </row>
    <row r="170" spans="1:10" ht="12.75" customHeight="1" x14ac:dyDescent="0.2">
      <c r="A170" s="36">
        <v>382</v>
      </c>
      <c r="B170" s="32" t="s">
        <v>332</v>
      </c>
      <c r="C170" s="35" t="s">
        <v>333</v>
      </c>
      <c r="D170" s="3">
        <f t="shared" ref="D170:I170" si="70">SUM(D171:D174)</f>
        <v>0</v>
      </c>
      <c r="E170" s="3">
        <f t="shared" si="70"/>
        <v>0</v>
      </c>
      <c r="F170" s="3">
        <f t="shared" si="70"/>
        <v>0</v>
      </c>
      <c r="G170" s="3">
        <f t="shared" si="70"/>
        <v>0</v>
      </c>
      <c r="H170" s="3">
        <f t="shared" si="70"/>
        <v>0</v>
      </c>
      <c r="I170" s="3">
        <f t="shared" si="70"/>
        <v>0</v>
      </c>
      <c r="J170" s="50" t="str">
        <f t="shared" si="42"/>
        <v>-</v>
      </c>
    </row>
    <row r="171" spans="1:10" ht="12.75" customHeight="1" x14ac:dyDescent="0.2">
      <c r="A171" s="36">
        <v>3821</v>
      </c>
      <c r="B171" s="38" t="s">
        <v>334</v>
      </c>
      <c r="C171" s="35" t="s">
        <v>335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1">D171+F171</f>
        <v>0</v>
      </c>
      <c r="I171" s="12">
        <f t="shared" si="71"/>
        <v>0</v>
      </c>
      <c r="J171" s="50" t="str">
        <f t="shared" si="42"/>
        <v>-</v>
      </c>
    </row>
    <row r="172" spans="1:10" ht="12.75" customHeight="1" x14ac:dyDescent="0.2">
      <c r="A172" s="36">
        <v>3822</v>
      </c>
      <c r="B172" s="38" t="s">
        <v>336</v>
      </c>
      <c r="C172" s="35" t="s">
        <v>337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1"/>
        <v>0</v>
      </c>
      <c r="I172" s="12">
        <f t="shared" si="71"/>
        <v>0</v>
      </c>
      <c r="J172" s="50" t="str">
        <f t="shared" ref="J172:J235" si="72">IF(H172&lt;&gt;0,IF(I172/H172&gt;=100,"&gt;&gt;100",I172/H172*100),"-")</f>
        <v>-</v>
      </c>
    </row>
    <row r="173" spans="1:10" ht="12.75" customHeight="1" x14ac:dyDescent="0.2">
      <c r="A173" s="36" t="s">
        <v>338</v>
      </c>
      <c r="B173" s="38" t="s">
        <v>339</v>
      </c>
      <c r="C173" s="35" t="s">
        <v>338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1"/>
        <v>0</v>
      </c>
      <c r="I173" s="12">
        <f t="shared" si="71"/>
        <v>0</v>
      </c>
      <c r="J173" s="50" t="str">
        <f t="shared" si="72"/>
        <v>-</v>
      </c>
    </row>
    <row r="174" spans="1:10" ht="22.8" x14ac:dyDescent="0.2">
      <c r="A174" s="36" t="s">
        <v>340</v>
      </c>
      <c r="B174" s="38" t="s">
        <v>341</v>
      </c>
      <c r="C174" s="35" t="s">
        <v>340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1"/>
        <v>0</v>
      </c>
      <c r="I174" s="12">
        <f t="shared" si="71"/>
        <v>0</v>
      </c>
      <c r="J174" s="50" t="str">
        <f t="shared" si="72"/>
        <v>-</v>
      </c>
    </row>
    <row r="175" spans="1:10" ht="12.75" customHeight="1" x14ac:dyDescent="0.2">
      <c r="A175" s="36">
        <v>383</v>
      </c>
      <c r="B175" s="38" t="s">
        <v>342</v>
      </c>
      <c r="C175" s="35" t="s">
        <v>343</v>
      </c>
      <c r="D175" s="3">
        <f t="shared" ref="D175:I175" si="73">SUM(D176:D180)</f>
        <v>0</v>
      </c>
      <c r="E175" s="3">
        <f t="shared" si="73"/>
        <v>0</v>
      </c>
      <c r="F175" s="3">
        <f t="shared" si="73"/>
        <v>0</v>
      </c>
      <c r="G175" s="3">
        <f t="shared" si="73"/>
        <v>0</v>
      </c>
      <c r="H175" s="3">
        <f t="shared" si="73"/>
        <v>0</v>
      </c>
      <c r="I175" s="3">
        <f t="shared" si="73"/>
        <v>0</v>
      </c>
      <c r="J175" s="50" t="str">
        <f t="shared" si="72"/>
        <v>-</v>
      </c>
    </row>
    <row r="176" spans="1:10" ht="12.75" customHeight="1" x14ac:dyDescent="0.2">
      <c r="A176" s="36">
        <v>3831</v>
      </c>
      <c r="B176" s="38" t="s">
        <v>344</v>
      </c>
      <c r="C176" s="35" t="s">
        <v>345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74">D176+F176</f>
        <v>0</v>
      </c>
      <c r="I176" s="12">
        <f t="shared" si="74"/>
        <v>0</v>
      </c>
      <c r="J176" s="50" t="str">
        <f t="shared" si="72"/>
        <v>-</v>
      </c>
    </row>
    <row r="177" spans="1:10" ht="12.75" customHeight="1" x14ac:dyDescent="0.2">
      <c r="A177" s="36">
        <v>3832</v>
      </c>
      <c r="B177" s="38" t="s">
        <v>346</v>
      </c>
      <c r="C177" s="35" t="s">
        <v>347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74"/>
        <v>0</v>
      </c>
      <c r="I177" s="12">
        <f t="shared" si="74"/>
        <v>0</v>
      </c>
      <c r="J177" s="50" t="str">
        <f t="shared" si="72"/>
        <v>-</v>
      </c>
    </row>
    <row r="178" spans="1:10" ht="12.75" customHeight="1" x14ac:dyDescent="0.2">
      <c r="A178" s="36">
        <v>3833</v>
      </c>
      <c r="B178" s="38" t="s">
        <v>348</v>
      </c>
      <c r="C178" s="35" t="s">
        <v>349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74"/>
        <v>0</v>
      </c>
      <c r="I178" s="12">
        <f t="shared" si="74"/>
        <v>0</v>
      </c>
      <c r="J178" s="50" t="str">
        <f t="shared" si="72"/>
        <v>-</v>
      </c>
    </row>
    <row r="179" spans="1:10" ht="12.75" customHeight="1" x14ac:dyDescent="0.2">
      <c r="A179" s="36">
        <v>3834</v>
      </c>
      <c r="B179" s="38" t="s">
        <v>350</v>
      </c>
      <c r="C179" s="35" t="s">
        <v>351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74"/>
        <v>0</v>
      </c>
      <c r="I179" s="12">
        <f t="shared" si="74"/>
        <v>0</v>
      </c>
      <c r="J179" s="50" t="str">
        <f t="shared" si="72"/>
        <v>-</v>
      </c>
    </row>
    <row r="180" spans="1:10" ht="12.75" customHeight="1" x14ac:dyDescent="0.2">
      <c r="A180" s="36" t="s">
        <v>352</v>
      </c>
      <c r="B180" s="38" t="s">
        <v>353</v>
      </c>
      <c r="C180" s="35" t="s">
        <v>352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74"/>
        <v>0</v>
      </c>
      <c r="I180" s="12">
        <f t="shared" si="74"/>
        <v>0</v>
      </c>
      <c r="J180" s="50" t="str">
        <f t="shared" si="72"/>
        <v>-</v>
      </c>
    </row>
    <row r="181" spans="1:10" ht="12.75" customHeight="1" x14ac:dyDescent="0.2">
      <c r="A181" s="36">
        <v>386</v>
      </c>
      <c r="B181" s="32" t="s">
        <v>354</v>
      </c>
      <c r="C181" s="35" t="s">
        <v>355</v>
      </c>
      <c r="D181" s="3">
        <f t="shared" ref="D181:I181" si="75">SUM(D182:D186)</f>
        <v>0</v>
      </c>
      <c r="E181" s="3">
        <f t="shared" si="75"/>
        <v>0</v>
      </c>
      <c r="F181" s="3">
        <f t="shared" si="75"/>
        <v>0</v>
      </c>
      <c r="G181" s="3">
        <f t="shared" si="75"/>
        <v>0</v>
      </c>
      <c r="H181" s="3">
        <f t="shared" si="75"/>
        <v>0</v>
      </c>
      <c r="I181" s="3">
        <f t="shared" si="75"/>
        <v>0</v>
      </c>
      <c r="J181" s="50" t="str">
        <f t="shared" si="72"/>
        <v>-</v>
      </c>
    </row>
    <row r="182" spans="1:10" ht="22.8" x14ac:dyDescent="0.2">
      <c r="A182" s="36">
        <v>3861</v>
      </c>
      <c r="B182" s="38" t="s">
        <v>356</v>
      </c>
      <c r="C182" s="35" t="s">
        <v>357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76">D182+F182</f>
        <v>0</v>
      </c>
      <c r="I182" s="12">
        <f t="shared" si="76"/>
        <v>0</v>
      </c>
      <c r="J182" s="50" t="str">
        <f t="shared" si="72"/>
        <v>-</v>
      </c>
    </row>
    <row r="183" spans="1:10" ht="22.8" x14ac:dyDescent="0.2">
      <c r="A183" s="36">
        <v>3862</v>
      </c>
      <c r="B183" s="32" t="s">
        <v>358</v>
      </c>
      <c r="C183" s="35" t="s">
        <v>359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76"/>
        <v>0</v>
      </c>
      <c r="I183" s="12">
        <f t="shared" si="76"/>
        <v>0</v>
      </c>
      <c r="J183" s="50" t="str">
        <f t="shared" si="72"/>
        <v>-</v>
      </c>
    </row>
    <row r="184" spans="1:10" ht="12.75" customHeight="1" x14ac:dyDescent="0.2">
      <c r="A184" s="36">
        <v>3863</v>
      </c>
      <c r="B184" s="32" t="s">
        <v>360</v>
      </c>
      <c r="C184" s="35" t="s">
        <v>361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76"/>
        <v>0</v>
      </c>
      <c r="I184" s="12">
        <f t="shared" si="76"/>
        <v>0</v>
      </c>
      <c r="J184" s="50" t="str">
        <f t="shared" si="72"/>
        <v>-</v>
      </c>
    </row>
    <row r="185" spans="1:10" ht="12.75" customHeight="1" x14ac:dyDescent="0.2">
      <c r="A185" s="36" t="s">
        <v>362</v>
      </c>
      <c r="B185" s="32" t="s">
        <v>363</v>
      </c>
      <c r="C185" s="35" t="s">
        <v>362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76"/>
        <v>0</v>
      </c>
      <c r="I185" s="12">
        <f t="shared" si="76"/>
        <v>0</v>
      </c>
      <c r="J185" s="50" t="str">
        <f t="shared" si="72"/>
        <v>-</v>
      </c>
    </row>
    <row r="186" spans="1:10" ht="22.8" x14ac:dyDescent="0.2">
      <c r="A186" s="36" t="s">
        <v>364</v>
      </c>
      <c r="B186" s="32" t="s">
        <v>365</v>
      </c>
      <c r="C186" s="35" t="s">
        <v>364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76"/>
        <v>0</v>
      </c>
      <c r="I186" s="12">
        <f t="shared" si="76"/>
        <v>0</v>
      </c>
      <c r="J186" s="50" t="str">
        <f t="shared" si="72"/>
        <v>-</v>
      </c>
    </row>
    <row r="187" spans="1:10" ht="12.75" customHeight="1" x14ac:dyDescent="0.2">
      <c r="A187" s="25">
        <v>4</v>
      </c>
      <c r="B187" s="26" t="s">
        <v>366</v>
      </c>
      <c r="C187" s="35" t="s">
        <v>367</v>
      </c>
      <c r="D187" s="3">
        <f t="shared" ref="D187:I187" si="77">D188+D200+D233+D237+D239</f>
        <v>520914.18999999994</v>
      </c>
      <c r="E187" s="3">
        <f t="shared" si="77"/>
        <v>501563.73</v>
      </c>
      <c r="F187" s="3">
        <f t="shared" si="77"/>
        <v>0</v>
      </c>
      <c r="G187" s="3">
        <f t="shared" si="77"/>
        <v>0</v>
      </c>
      <c r="H187" s="3">
        <f t="shared" si="77"/>
        <v>520914.18999999994</v>
      </c>
      <c r="I187" s="3">
        <f t="shared" si="77"/>
        <v>501563.73</v>
      </c>
      <c r="J187" s="50">
        <f t="shared" si="72"/>
        <v>96.285288369664116</v>
      </c>
    </row>
    <row r="188" spans="1:10" ht="12" x14ac:dyDescent="0.2">
      <c r="A188" s="25">
        <v>41</v>
      </c>
      <c r="B188" s="26" t="s">
        <v>368</v>
      </c>
      <c r="C188" s="35" t="s">
        <v>369</v>
      </c>
      <c r="D188" s="3">
        <f t="shared" ref="D188:I188" si="78">D189+D193</f>
        <v>0</v>
      </c>
      <c r="E188" s="3">
        <f t="shared" si="78"/>
        <v>0</v>
      </c>
      <c r="F188" s="3">
        <f t="shared" si="78"/>
        <v>0</v>
      </c>
      <c r="G188" s="3">
        <f t="shared" si="78"/>
        <v>0</v>
      </c>
      <c r="H188" s="3">
        <f t="shared" si="78"/>
        <v>0</v>
      </c>
      <c r="I188" s="3">
        <f t="shared" si="78"/>
        <v>0</v>
      </c>
      <c r="J188" s="50" t="str">
        <f t="shared" si="72"/>
        <v>-</v>
      </c>
    </row>
    <row r="189" spans="1:10" ht="12.75" customHeight="1" x14ac:dyDescent="0.2">
      <c r="A189" s="36">
        <v>411</v>
      </c>
      <c r="B189" s="38" t="s">
        <v>370</v>
      </c>
      <c r="C189" s="35" t="s">
        <v>371</v>
      </c>
      <c r="D189" s="3">
        <f t="shared" ref="D189:I189" si="79">SUM(D190:D192)</f>
        <v>0</v>
      </c>
      <c r="E189" s="3">
        <f t="shared" si="79"/>
        <v>0</v>
      </c>
      <c r="F189" s="3">
        <f t="shared" si="79"/>
        <v>0</v>
      </c>
      <c r="G189" s="3">
        <f t="shared" si="79"/>
        <v>0</v>
      </c>
      <c r="H189" s="3">
        <f t="shared" si="79"/>
        <v>0</v>
      </c>
      <c r="I189" s="3">
        <f t="shared" si="79"/>
        <v>0</v>
      </c>
      <c r="J189" s="50" t="str">
        <f t="shared" si="72"/>
        <v>-</v>
      </c>
    </row>
    <row r="190" spans="1:10" ht="12.75" customHeight="1" x14ac:dyDescent="0.2">
      <c r="A190" s="36">
        <v>4111</v>
      </c>
      <c r="B190" s="38" t="s">
        <v>372</v>
      </c>
      <c r="C190" s="35" t="s">
        <v>373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0">D190+F190</f>
        <v>0</v>
      </c>
      <c r="I190" s="12">
        <f t="shared" si="80"/>
        <v>0</v>
      </c>
      <c r="J190" s="50" t="str">
        <f t="shared" si="72"/>
        <v>-</v>
      </c>
    </row>
    <row r="191" spans="1:10" ht="12.75" customHeight="1" x14ac:dyDescent="0.2">
      <c r="A191" s="36">
        <v>4112</v>
      </c>
      <c r="B191" s="38" t="s">
        <v>374</v>
      </c>
      <c r="C191" s="35" t="s">
        <v>375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0"/>
        <v>0</v>
      </c>
      <c r="I191" s="12">
        <f t="shared" si="80"/>
        <v>0</v>
      </c>
      <c r="J191" s="50" t="str">
        <f t="shared" si="72"/>
        <v>-</v>
      </c>
    </row>
    <row r="192" spans="1:10" ht="12.75" customHeight="1" x14ac:dyDescent="0.2">
      <c r="A192" s="36">
        <v>4113</v>
      </c>
      <c r="B192" s="38" t="s">
        <v>376</v>
      </c>
      <c r="C192" s="35" t="s">
        <v>377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0"/>
        <v>0</v>
      </c>
      <c r="I192" s="12">
        <f t="shared" si="80"/>
        <v>0</v>
      </c>
      <c r="J192" s="50" t="str">
        <f t="shared" si="72"/>
        <v>-</v>
      </c>
    </row>
    <row r="193" spans="1:10" ht="12.75" customHeight="1" x14ac:dyDescent="0.2">
      <c r="A193" s="36">
        <v>412</v>
      </c>
      <c r="B193" s="38" t="s">
        <v>378</v>
      </c>
      <c r="C193" s="35" t="s">
        <v>379</v>
      </c>
      <c r="D193" s="3">
        <f t="shared" ref="D193:I193" si="81">SUM(D194:D199)</f>
        <v>0</v>
      </c>
      <c r="E193" s="3">
        <f t="shared" si="81"/>
        <v>0</v>
      </c>
      <c r="F193" s="3">
        <f t="shared" si="81"/>
        <v>0</v>
      </c>
      <c r="G193" s="3">
        <f t="shared" si="81"/>
        <v>0</v>
      </c>
      <c r="H193" s="3">
        <f t="shared" si="81"/>
        <v>0</v>
      </c>
      <c r="I193" s="3">
        <f t="shared" si="81"/>
        <v>0</v>
      </c>
      <c r="J193" s="50" t="str">
        <f t="shared" si="72"/>
        <v>-</v>
      </c>
    </row>
    <row r="194" spans="1:10" ht="12.75" customHeight="1" x14ac:dyDescent="0.2">
      <c r="A194" s="36">
        <v>4121</v>
      </c>
      <c r="B194" s="38" t="s">
        <v>380</v>
      </c>
      <c r="C194" s="35" t="s">
        <v>381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2">D194+F194</f>
        <v>0</v>
      </c>
      <c r="I194" s="12">
        <f t="shared" si="82"/>
        <v>0</v>
      </c>
      <c r="J194" s="50" t="str">
        <f t="shared" si="72"/>
        <v>-</v>
      </c>
    </row>
    <row r="195" spans="1:10" ht="12.75" customHeight="1" x14ac:dyDescent="0.2">
      <c r="A195" s="36">
        <v>4122</v>
      </c>
      <c r="B195" s="38" t="s">
        <v>382</v>
      </c>
      <c r="C195" s="35" t="s">
        <v>383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2"/>
        <v>0</v>
      </c>
      <c r="I195" s="12">
        <f t="shared" si="82"/>
        <v>0</v>
      </c>
      <c r="J195" s="50" t="str">
        <f t="shared" si="72"/>
        <v>-</v>
      </c>
    </row>
    <row r="196" spans="1:10" ht="12.75" customHeight="1" x14ac:dyDescent="0.2">
      <c r="A196" s="36">
        <v>4123</v>
      </c>
      <c r="B196" s="38" t="s">
        <v>384</v>
      </c>
      <c r="C196" s="35" t="s">
        <v>385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2"/>
        <v>0</v>
      </c>
      <c r="I196" s="12">
        <f t="shared" si="82"/>
        <v>0</v>
      </c>
      <c r="J196" s="50" t="str">
        <f t="shared" si="72"/>
        <v>-</v>
      </c>
    </row>
    <row r="197" spans="1:10" ht="12.75" customHeight="1" x14ac:dyDescent="0.2">
      <c r="A197" s="36">
        <v>4124</v>
      </c>
      <c r="B197" s="38" t="s">
        <v>386</v>
      </c>
      <c r="C197" s="35" t="s">
        <v>387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2"/>
        <v>0</v>
      </c>
      <c r="I197" s="12">
        <f t="shared" si="82"/>
        <v>0</v>
      </c>
      <c r="J197" s="50" t="str">
        <f t="shared" si="72"/>
        <v>-</v>
      </c>
    </row>
    <row r="198" spans="1:10" ht="12.75" customHeight="1" x14ac:dyDescent="0.2">
      <c r="A198" s="36">
        <v>4125</v>
      </c>
      <c r="B198" s="38" t="s">
        <v>388</v>
      </c>
      <c r="C198" s="35" t="s">
        <v>389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2"/>
        <v>0</v>
      </c>
      <c r="I198" s="12">
        <f t="shared" si="82"/>
        <v>0</v>
      </c>
      <c r="J198" s="50" t="str">
        <f t="shared" si="72"/>
        <v>-</v>
      </c>
    </row>
    <row r="199" spans="1:10" ht="12.75" customHeight="1" x14ac:dyDescent="0.2">
      <c r="A199" s="36">
        <v>4126</v>
      </c>
      <c r="B199" s="38" t="s">
        <v>390</v>
      </c>
      <c r="C199" s="35" t="s">
        <v>391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2"/>
        <v>0</v>
      </c>
      <c r="I199" s="12">
        <f t="shared" si="82"/>
        <v>0</v>
      </c>
      <c r="J199" s="50" t="str">
        <f t="shared" si="72"/>
        <v>-</v>
      </c>
    </row>
    <row r="200" spans="1:10" ht="22.8" x14ac:dyDescent="0.2">
      <c r="A200" s="36">
        <v>42</v>
      </c>
      <c r="B200" s="39" t="s">
        <v>392</v>
      </c>
      <c r="C200" s="35" t="s">
        <v>393</v>
      </c>
      <c r="D200" s="3">
        <f t="shared" ref="D200:I200" si="83">D201+D206+D215+D220+D225+D228</f>
        <v>0</v>
      </c>
      <c r="E200" s="3">
        <f t="shared" si="83"/>
        <v>35895</v>
      </c>
      <c r="F200" s="3">
        <f t="shared" si="83"/>
        <v>0</v>
      </c>
      <c r="G200" s="3">
        <f t="shared" si="83"/>
        <v>0</v>
      </c>
      <c r="H200" s="3">
        <f t="shared" si="83"/>
        <v>0</v>
      </c>
      <c r="I200" s="3">
        <f t="shared" si="83"/>
        <v>35895</v>
      </c>
      <c r="J200" s="50" t="str">
        <f t="shared" si="72"/>
        <v>-</v>
      </c>
    </row>
    <row r="201" spans="1:10" ht="12.75" customHeight="1" x14ac:dyDescent="0.2">
      <c r="A201" s="36">
        <v>421</v>
      </c>
      <c r="B201" s="38" t="s">
        <v>394</v>
      </c>
      <c r="C201" s="35" t="s">
        <v>395</v>
      </c>
      <c r="D201" s="3">
        <f t="shared" ref="D201:I201" si="84">SUM(D202:D205)</f>
        <v>0</v>
      </c>
      <c r="E201" s="3">
        <f t="shared" si="84"/>
        <v>35895</v>
      </c>
      <c r="F201" s="3">
        <f t="shared" si="84"/>
        <v>0</v>
      </c>
      <c r="G201" s="3">
        <f t="shared" si="84"/>
        <v>0</v>
      </c>
      <c r="H201" s="3">
        <f t="shared" si="84"/>
        <v>0</v>
      </c>
      <c r="I201" s="3">
        <f t="shared" si="84"/>
        <v>35895</v>
      </c>
      <c r="J201" s="50" t="str">
        <f t="shared" si="72"/>
        <v>-</v>
      </c>
    </row>
    <row r="202" spans="1:10" ht="12.75" customHeight="1" x14ac:dyDescent="0.2">
      <c r="A202" s="36">
        <v>4211</v>
      </c>
      <c r="B202" s="38" t="s">
        <v>396</v>
      </c>
      <c r="C202" s="35" t="s">
        <v>397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85">D202+F202</f>
        <v>0</v>
      </c>
      <c r="I202" s="12">
        <f t="shared" si="85"/>
        <v>0</v>
      </c>
      <c r="J202" s="50" t="str">
        <f t="shared" si="72"/>
        <v>-</v>
      </c>
    </row>
    <row r="203" spans="1:10" ht="12.75" customHeight="1" x14ac:dyDescent="0.2">
      <c r="A203" s="36">
        <v>4212</v>
      </c>
      <c r="B203" s="38" t="s">
        <v>398</v>
      </c>
      <c r="C203" s="35" t="s">
        <v>399</v>
      </c>
      <c r="D203" s="84">
        <f>SUM('510:816'!D203)</f>
        <v>0</v>
      </c>
      <c r="E203" s="84">
        <f>SUM('510:816'!E203)</f>
        <v>35895</v>
      </c>
      <c r="F203" s="84">
        <f>'Nacionalno sufinanciranje'!D203</f>
        <v>0</v>
      </c>
      <c r="G203" s="84">
        <f>'Nacionalno sufinanciranje'!E203</f>
        <v>0</v>
      </c>
      <c r="H203" s="12">
        <f t="shared" si="85"/>
        <v>0</v>
      </c>
      <c r="I203" s="12">
        <f t="shared" si="85"/>
        <v>35895</v>
      </c>
      <c r="J203" s="50" t="str">
        <f t="shared" si="72"/>
        <v>-</v>
      </c>
    </row>
    <row r="204" spans="1:10" ht="12.75" customHeight="1" x14ac:dyDescent="0.2">
      <c r="A204" s="36">
        <v>4213</v>
      </c>
      <c r="B204" s="38" t="s">
        <v>400</v>
      </c>
      <c r="C204" s="35" t="s">
        <v>401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85"/>
        <v>0</v>
      </c>
      <c r="I204" s="12">
        <f t="shared" si="85"/>
        <v>0</v>
      </c>
      <c r="J204" s="50" t="str">
        <f t="shared" si="72"/>
        <v>-</v>
      </c>
    </row>
    <row r="205" spans="1:10" ht="12.75" customHeight="1" x14ac:dyDescent="0.2">
      <c r="A205" s="36">
        <v>4214</v>
      </c>
      <c r="B205" s="38" t="s">
        <v>402</v>
      </c>
      <c r="C205" s="35" t="s">
        <v>403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85"/>
        <v>0</v>
      </c>
      <c r="I205" s="12">
        <f t="shared" si="85"/>
        <v>0</v>
      </c>
      <c r="J205" s="50" t="str">
        <f t="shared" si="72"/>
        <v>-</v>
      </c>
    </row>
    <row r="206" spans="1:10" ht="12.75" customHeight="1" x14ac:dyDescent="0.2">
      <c r="A206" s="36">
        <v>422</v>
      </c>
      <c r="B206" s="38" t="s">
        <v>404</v>
      </c>
      <c r="C206" s="35" t="s">
        <v>405</v>
      </c>
      <c r="D206" s="3">
        <f t="shared" ref="D206:I206" si="86">SUM(D207:D214)</f>
        <v>0</v>
      </c>
      <c r="E206" s="3">
        <f t="shared" si="86"/>
        <v>0</v>
      </c>
      <c r="F206" s="3">
        <f t="shared" si="86"/>
        <v>0</v>
      </c>
      <c r="G206" s="3">
        <f t="shared" si="86"/>
        <v>0</v>
      </c>
      <c r="H206" s="3">
        <f t="shared" si="86"/>
        <v>0</v>
      </c>
      <c r="I206" s="3">
        <f t="shared" si="86"/>
        <v>0</v>
      </c>
      <c r="J206" s="50" t="str">
        <f t="shared" si="72"/>
        <v>-</v>
      </c>
    </row>
    <row r="207" spans="1:10" ht="12.75" customHeight="1" x14ac:dyDescent="0.2">
      <c r="A207" s="36">
        <v>4221</v>
      </c>
      <c r="B207" s="38" t="s">
        <v>406</v>
      </c>
      <c r="C207" s="35" t="s">
        <v>407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87">D207+F207</f>
        <v>0</v>
      </c>
      <c r="I207" s="12">
        <f t="shared" si="87"/>
        <v>0</v>
      </c>
      <c r="J207" s="50" t="str">
        <f t="shared" si="72"/>
        <v>-</v>
      </c>
    </row>
    <row r="208" spans="1:10" ht="12.75" customHeight="1" x14ac:dyDescent="0.2">
      <c r="A208" s="36">
        <v>4222</v>
      </c>
      <c r="B208" s="38" t="s">
        <v>408</v>
      </c>
      <c r="C208" s="35" t="s">
        <v>409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87"/>
        <v>0</v>
      </c>
      <c r="I208" s="12">
        <f t="shared" si="87"/>
        <v>0</v>
      </c>
      <c r="J208" s="50" t="str">
        <f t="shared" si="72"/>
        <v>-</v>
      </c>
    </row>
    <row r="209" spans="1:10" ht="12.75" customHeight="1" x14ac:dyDescent="0.2">
      <c r="A209" s="36">
        <v>4223</v>
      </c>
      <c r="B209" s="38" t="s">
        <v>410</v>
      </c>
      <c r="C209" s="35" t="s">
        <v>411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87"/>
        <v>0</v>
      </c>
      <c r="I209" s="12">
        <f t="shared" si="87"/>
        <v>0</v>
      </c>
      <c r="J209" s="50" t="str">
        <f t="shared" si="72"/>
        <v>-</v>
      </c>
    </row>
    <row r="210" spans="1:10" ht="12.75" customHeight="1" x14ac:dyDescent="0.2">
      <c r="A210" s="36">
        <v>4224</v>
      </c>
      <c r="B210" s="38" t="s">
        <v>412</v>
      </c>
      <c r="C210" s="35" t="s">
        <v>413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87"/>
        <v>0</v>
      </c>
      <c r="I210" s="12">
        <f t="shared" si="87"/>
        <v>0</v>
      </c>
      <c r="J210" s="50" t="str">
        <f t="shared" si="72"/>
        <v>-</v>
      </c>
    </row>
    <row r="211" spans="1:10" ht="12.75" customHeight="1" x14ac:dyDescent="0.2">
      <c r="A211" s="31">
        <v>4225</v>
      </c>
      <c r="B211" s="32" t="s">
        <v>414</v>
      </c>
      <c r="C211" s="33" t="s">
        <v>415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87"/>
        <v>0</v>
      </c>
      <c r="I211" s="11">
        <f t="shared" si="87"/>
        <v>0</v>
      </c>
      <c r="J211" s="50" t="str">
        <f t="shared" si="72"/>
        <v>-</v>
      </c>
    </row>
    <row r="212" spans="1:10" ht="12.75" customHeight="1" x14ac:dyDescent="0.2">
      <c r="A212" s="36">
        <v>4226</v>
      </c>
      <c r="B212" s="38" t="s">
        <v>416</v>
      </c>
      <c r="C212" s="35" t="s">
        <v>417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87"/>
        <v>0</v>
      </c>
      <c r="I212" s="12">
        <f t="shared" si="87"/>
        <v>0</v>
      </c>
      <c r="J212" s="50" t="str">
        <f t="shared" si="72"/>
        <v>-</v>
      </c>
    </row>
    <row r="213" spans="1:10" ht="12.75" customHeight="1" x14ac:dyDescent="0.2">
      <c r="A213" s="36">
        <v>4227</v>
      </c>
      <c r="B213" s="39" t="s">
        <v>418</v>
      </c>
      <c r="C213" s="35" t="s">
        <v>419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87"/>
        <v>0</v>
      </c>
      <c r="I213" s="12">
        <f t="shared" si="87"/>
        <v>0</v>
      </c>
      <c r="J213" s="50" t="str">
        <f t="shared" si="72"/>
        <v>-</v>
      </c>
    </row>
    <row r="214" spans="1:10" ht="12.75" customHeight="1" x14ac:dyDescent="0.2">
      <c r="A214" s="36" t="s">
        <v>420</v>
      </c>
      <c r="B214" s="39" t="s">
        <v>421</v>
      </c>
      <c r="C214" s="35" t="s">
        <v>420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87"/>
        <v>0</v>
      </c>
      <c r="I214" s="12">
        <f t="shared" si="87"/>
        <v>0</v>
      </c>
      <c r="J214" s="50" t="str">
        <f t="shared" si="72"/>
        <v>-</v>
      </c>
    </row>
    <row r="215" spans="1:10" ht="12.75" customHeight="1" x14ac:dyDescent="0.2">
      <c r="A215" s="36">
        <v>423</v>
      </c>
      <c r="B215" s="38" t="s">
        <v>422</v>
      </c>
      <c r="C215" s="35" t="s">
        <v>423</v>
      </c>
      <c r="D215" s="3">
        <f t="shared" ref="D215:I215" si="88">SUM(D216:D219)</f>
        <v>0</v>
      </c>
      <c r="E215" s="3">
        <f t="shared" si="88"/>
        <v>0</v>
      </c>
      <c r="F215" s="3">
        <f t="shared" si="88"/>
        <v>0</v>
      </c>
      <c r="G215" s="3">
        <f t="shared" si="88"/>
        <v>0</v>
      </c>
      <c r="H215" s="3">
        <f t="shared" si="88"/>
        <v>0</v>
      </c>
      <c r="I215" s="3">
        <f t="shared" si="88"/>
        <v>0</v>
      </c>
      <c r="J215" s="50" t="str">
        <f t="shared" si="72"/>
        <v>-</v>
      </c>
    </row>
    <row r="216" spans="1:10" ht="12.75" customHeight="1" x14ac:dyDescent="0.2">
      <c r="A216" s="36">
        <v>4231</v>
      </c>
      <c r="B216" s="38" t="s">
        <v>424</v>
      </c>
      <c r="C216" s="35" t="s">
        <v>425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89">D216+F216</f>
        <v>0</v>
      </c>
      <c r="I216" s="12">
        <f t="shared" si="89"/>
        <v>0</v>
      </c>
      <c r="J216" s="50" t="str">
        <f t="shared" si="72"/>
        <v>-</v>
      </c>
    </row>
    <row r="217" spans="1:10" ht="12.75" customHeight="1" x14ac:dyDescent="0.2">
      <c r="A217" s="36">
        <v>4232</v>
      </c>
      <c r="B217" s="38" t="s">
        <v>426</v>
      </c>
      <c r="C217" s="35" t="s">
        <v>427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89"/>
        <v>0</v>
      </c>
      <c r="I217" s="12">
        <f t="shared" si="89"/>
        <v>0</v>
      </c>
      <c r="J217" s="50" t="str">
        <f t="shared" si="72"/>
        <v>-</v>
      </c>
    </row>
    <row r="218" spans="1:10" ht="12.75" customHeight="1" x14ac:dyDescent="0.2">
      <c r="A218" s="36">
        <v>4233</v>
      </c>
      <c r="B218" s="38" t="s">
        <v>428</v>
      </c>
      <c r="C218" s="35" t="s">
        <v>429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89"/>
        <v>0</v>
      </c>
      <c r="I218" s="12">
        <f t="shared" si="89"/>
        <v>0</v>
      </c>
      <c r="J218" s="50" t="str">
        <f t="shared" si="72"/>
        <v>-</v>
      </c>
    </row>
    <row r="219" spans="1:10" ht="12.75" customHeight="1" x14ac:dyDescent="0.2">
      <c r="A219" s="36">
        <v>4234</v>
      </c>
      <c r="B219" s="39" t="s">
        <v>430</v>
      </c>
      <c r="C219" s="35" t="s">
        <v>431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89"/>
        <v>0</v>
      </c>
      <c r="I219" s="12">
        <f t="shared" si="89"/>
        <v>0</v>
      </c>
      <c r="J219" s="50" t="str">
        <f t="shared" si="72"/>
        <v>-</v>
      </c>
    </row>
    <row r="220" spans="1:10" ht="12" x14ac:dyDescent="0.2">
      <c r="A220" s="36">
        <v>424</v>
      </c>
      <c r="B220" s="38" t="s">
        <v>432</v>
      </c>
      <c r="C220" s="35" t="s">
        <v>433</v>
      </c>
      <c r="D220" s="3">
        <f t="shared" ref="D220:I220" si="90">SUM(D221:D224)</f>
        <v>0</v>
      </c>
      <c r="E220" s="3">
        <f t="shared" si="90"/>
        <v>0</v>
      </c>
      <c r="F220" s="3">
        <f t="shared" si="90"/>
        <v>0</v>
      </c>
      <c r="G220" s="3">
        <f t="shared" si="90"/>
        <v>0</v>
      </c>
      <c r="H220" s="3">
        <f t="shared" si="90"/>
        <v>0</v>
      </c>
      <c r="I220" s="3">
        <f t="shared" si="90"/>
        <v>0</v>
      </c>
      <c r="J220" s="50" t="str">
        <f t="shared" si="72"/>
        <v>-</v>
      </c>
    </row>
    <row r="221" spans="1:10" ht="12.75" customHeight="1" x14ac:dyDescent="0.2">
      <c r="A221" s="36">
        <v>4241</v>
      </c>
      <c r="B221" s="38" t="s">
        <v>434</v>
      </c>
      <c r="C221" s="35" t="s">
        <v>435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1">D221+F221</f>
        <v>0</v>
      </c>
      <c r="I221" s="12">
        <f t="shared" si="91"/>
        <v>0</v>
      </c>
      <c r="J221" s="50" t="str">
        <f t="shared" si="72"/>
        <v>-</v>
      </c>
    </row>
    <row r="222" spans="1:10" ht="12.75" customHeight="1" x14ac:dyDescent="0.2">
      <c r="A222" s="36">
        <v>4242</v>
      </c>
      <c r="B222" s="38" t="s">
        <v>436</v>
      </c>
      <c r="C222" s="35" t="s">
        <v>437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1"/>
        <v>0</v>
      </c>
      <c r="I222" s="12">
        <f t="shared" si="91"/>
        <v>0</v>
      </c>
      <c r="J222" s="50" t="str">
        <f t="shared" si="72"/>
        <v>-</v>
      </c>
    </row>
    <row r="223" spans="1:10" ht="12.75" customHeight="1" x14ac:dyDescent="0.2">
      <c r="A223" s="36">
        <v>4243</v>
      </c>
      <c r="B223" s="38" t="s">
        <v>438</v>
      </c>
      <c r="C223" s="35" t="s">
        <v>439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1"/>
        <v>0</v>
      </c>
      <c r="I223" s="12">
        <f t="shared" si="91"/>
        <v>0</v>
      </c>
      <c r="J223" s="50" t="str">
        <f t="shared" si="72"/>
        <v>-</v>
      </c>
    </row>
    <row r="224" spans="1:10" ht="12.75" customHeight="1" x14ac:dyDescent="0.2">
      <c r="A224" s="36">
        <v>4244</v>
      </c>
      <c r="B224" s="38" t="s">
        <v>440</v>
      </c>
      <c r="C224" s="35" t="s">
        <v>441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1"/>
        <v>0</v>
      </c>
      <c r="I224" s="12">
        <f t="shared" si="91"/>
        <v>0</v>
      </c>
      <c r="J224" s="50" t="str">
        <f t="shared" si="72"/>
        <v>-</v>
      </c>
    </row>
    <row r="225" spans="1:10" ht="12.75" customHeight="1" x14ac:dyDescent="0.2">
      <c r="A225" s="36">
        <v>425</v>
      </c>
      <c r="B225" s="38" t="s">
        <v>442</v>
      </c>
      <c r="C225" s="35" t="s">
        <v>443</v>
      </c>
      <c r="D225" s="3">
        <f t="shared" ref="D225:I225" si="92">SUM(D226:D227)</f>
        <v>0</v>
      </c>
      <c r="E225" s="3">
        <f t="shared" si="92"/>
        <v>0</v>
      </c>
      <c r="F225" s="3">
        <f t="shared" si="92"/>
        <v>0</v>
      </c>
      <c r="G225" s="3">
        <f t="shared" si="92"/>
        <v>0</v>
      </c>
      <c r="H225" s="3">
        <f t="shared" si="92"/>
        <v>0</v>
      </c>
      <c r="I225" s="3">
        <f t="shared" si="92"/>
        <v>0</v>
      </c>
      <c r="J225" s="50" t="str">
        <f t="shared" si="72"/>
        <v>-</v>
      </c>
    </row>
    <row r="226" spans="1:10" ht="12.75" customHeight="1" x14ac:dyDescent="0.2">
      <c r="A226" s="36">
        <v>4251</v>
      </c>
      <c r="B226" s="38" t="s">
        <v>444</v>
      </c>
      <c r="C226" s="35" t="s">
        <v>445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>D226+F226</f>
        <v>0</v>
      </c>
      <c r="I226" s="12">
        <f>E226+G226</f>
        <v>0</v>
      </c>
      <c r="J226" s="50" t="str">
        <f t="shared" si="72"/>
        <v>-</v>
      </c>
    </row>
    <row r="227" spans="1:10" ht="12.75" customHeight="1" x14ac:dyDescent="0.2">
      <c r="A227" s="36">
        <v>4252</v>
      </c>
      <c r="B227" s="38" t="s">
        <v>446</v>
      </c>
      <c r="C227" s="35" t="s">
        <v>447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>D227+F227</f>
        <v>0</v>
      </c>
      <c r="I227" s="12">
        <f>E227+G227</f>
        <v>0</v>
      </c>
      <c r="J227" s="50" t="str">
        <f t="shared" si="72"/>
        <v>-</v>
      </c>
    </row>
    <row r="228" spans="1:10" ht="12.75" customHeight="1" x14ac:dyDescent="0.2">
      <c r="A228" s="36">
        <v>426</v>
      </c>
      <c r="B228" s="38" t="s">
        <v>448</v>
      </c>
      <c r="C228" s="35" t="s">
        <v>449</v>
      </c>
      <c r="D228" s="3">
        <f t="shared" ref="D228:I228" si="93">SUM(D229:D232)</f>
        <v>0</v>
      </c>
      <c r="E228" s="3">
        <f t="shared" si="93"/>
        <v>0</v>
      </c>
      <c r="F228" s="3">
        <f t="shared" si="93"/>
        <v>0</v>
      </c>
      <c r="G228" s="3">
        <f t="shared" si="93"/>
        <v>0</v>
      </c>
      <c r="H228" s="3">
        <f t="shared" si="93"/>
        <v>0</v>
      </c>
      <c r="I228" s="3">
        <f t="shared" si="93"/>
        <v>0</v>
      </c>
      <c r="J228" s="50" t="str">
        <f t="shared" si="72"/>
        <v>-</v>
      </c>
    </row>
    <row r="229" spans="1:10" ht="12.75" customHeight="1" x14ac:dyDescent="0.2">
      <c r="A229" s="36">
        <v>4261</v>
      </c>
      <c r="B229" s="38" t="s">
        <v>450</v>
      </c>
      <c r="C229" s="35" t="s">
        <v>451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94">D229+F229</f>
        <v>0</v>
      </c>
      <c r="I229" s="12">
        <f t="shared" si="94"/>
        <v>0</v>
      </c>
      <c r="J229" s="50" t="str">
        <f t="shared" si="72"/>
        <v>-</v>
      </c>
    </row>
    <row r="230" spans="1:10" ht="12.75" customHeight="1" x14ac:dyDescent="0.2">
      <c r="A230" s="36">
        <v>4262</v>
      </c>
      <c r="B230" s="38" t="s">
        <v>452</v>
      </c>
      <c r="C230" s="35" t="s">
        <v>453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94"/>
        <v>0</v>
      </c>
      <c r="I230" s="12">
        <f t="shared" si="94"/>
        <v>0</v>
      </c>
      <c r="J230" s="50" t="str">
        <f t="shared" si="72"/>
        <v>-</v>
      </c>
    </row>
    <row r="231" spans="1:10" ht="12.75" customHeight="1" x14ac:dyDescent="0.2">
      <c r="A231" s="36">
        <v>4263</v>
      </c>
      <c r="B231" s="38" t="s">
        <v>454</v>
      </c>
      <c r="C231" s="35" t="s">
        <v>455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94"/>
        <v>0</v>
      </c>
      <c r="I231" s="12">
        <f t="shared" si="94"/>
        <v>0</v>
      </c>
      <c r="J231" s="50" t="str">
        <f t="shared" si="72"/>
        <v>-</v>
      </c>
    </row>
    <row r="232" spans="1:10" ht="12.75" customHeight="1" x14ac:dyDescent="0.2">
      <c r="A232" s="36">
        <v>4264</v>
      </c>
      <c r="B232" s="38" t="s">
        <v>456</v>
      </c>
      <c r="C232" s="35" t="s">
        <v>457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94"/>
        <v>0</v>
      </c>
      <c r="I232" s="12">
        <f t="shared" si="94"/>
        <v>0</v>
      </c>
      <c r="J232" s="50" t="str">
        <f t="shared" si="72"/>
        <v>-</v>
      </c>
    </row>
    <row r="233" spans="1:10" ht="12" x14ac:dyDescent="0.2">
      <c r="A233" s="36">
        <v>43</v>
      </c>
      <c r="B233" s="38" t="s">
        <v>458</v>
      </c>
      <c r="C233" s="35" t="s">
        <v>459</v>
      </c>
      <c r="D233" s="3">
        <f t="shared" ref="D233:I233" si="95">D234</f>
        <v>0</v>
      </c>
      <c r="E233" s="3">
        <f t="shared" si="95"/>
        <v>0</v>
      </c>
      <c r="F233" s="3">
        <f t="shared" si="95"/>
        <v>0</v>
      </c>
      <c r="G233" s="3">
        <f t="shared" si="95"/>
        <v>0</v>
      </c>
      <c r="H233" s="3">
        <f t="shared" si="95"/>
        <v>0</v>
      </c>
      <c r="I233" s="3">
        <f t="shared" si="95"/>
        <v>0</v>
      </c>
      <c r="J233" s="50" t="str">
        <f t="shared" si="72"/>
        <v>-</v>
      </c>
    </row>
    <row r="234" spans="1:10" ht="12.75" customHeight="1" x14ac:dyDescent="0.2">
      <c r="A234" s="36">
        <v>431</v>
      </c>
      <c r="B234" s="38" t="s">
        <v>460</v>
      </c>
      <c r="C234" s="35" t="s">
        <v>461</v>
      </c>
      <c r="D234" s="3">
        <f t="shared" ref="D234:I234" si="96">SUM(D235:D236)</f>
        <v>0</v>
      </c>
      <c r="E234" s="3">
        <f t="shared" si="96"/>
        <v>0</v>
      </c>
      <c r="F234" s="3">
        <f t="shared" si="96"/>
        <v>0</v>
      </c>
      <c r="G234" s="3">
        <f t="shared" si="96"/>
        <v>0</v>
      </c>
      <c r="H234" s="3">
        <f t="shared" si="96"/>
        <v>0</v>
      </c>
      <c r="I234" s="3">
        <f t="shared" si="96"/>
        <v>0</v>
      </c>
      <c r="J234" s="50" t="str">
        <f t="shared" si="72"/>
        <v>-</v>
      </c>
    </row>
    <row r="235" spans="1:10" ht="12.75" customHeight="1" x14ac:dyDescent="0.2">
      <c r="A235" s="36">
        <v>4311</v>
      </c>
      <c r="B235" s="38" t="s">
        <v>462</v>
      </c>
      <c r="C235" s="35" t="s">
        <v>463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>D235+F235</f>
        <v>0</v>
      </c>
      <c r="I235" s="12">
        <f>E235+G235</f>
        <v>0</v>
      </c>
      <c r="J235" s="50" t="str">
        <f t="shared" si="72"/>
        <v>-</v>
      </c>
    </row>
    <row r="236" spans="1:10" ht="12.75" customHeight="1" x14ac:dyDescent="0.2">
      <c r="A236" s="36">
        <v>4312</v>
      </c>
      <c r="B236" s="38" t="s">
        <v>464</v>
      </c>
      <c r="C236" s="35" t="s">
        <v>465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>D236+F236</f>
        <v>0</v>
      </c>
      <c r="I236" s="12">
        <f>E236+G236</f>
        <v>0</v>
      </c>
      <c r="J236" s="50" t="str">
        <f t="shared" ref="J236:J299" si="97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466</v>
      </c>
      <c r="C237" s="35" t="s">
        <v>467</v>
      </c>
      <c r="D237" s="3">
        <f t="shared" ref="D237:I237" si="98">D238</f>
        <v>0</v>
      </c>
      <c r="E237" s="3">
        <f t="shared" si="98"/>
        <v>0</v>
      </c>
      <c r="F237" s="3">
        <f t="shared" si="98"/>
        <v>0</v>
      </c>
      <c r="G237" s="3">
        <f t="shared" si="98"/>
        <v>0</v>
      </c>
      <c r="H237" s="3">
        <f t="shared" si="98"/>
        <v>0</v>
      </c>
      <c r="I237" s="3">
        <f t="shared" si="98"/>
        <v>0</v>
      </c>
      <c r="J237" s="50" t="str">
        <f t="shared" si="97"/>
        <v>-</v>
      </c>
    </row>
    <row r="238" spans="1:10" ht="12.75" customHeight="1" x14ac:dyDescent="0.2">
      <c r="A238" s="36">
        <v>441</v>
      </c>
      <c r="B238" s="38" t="s">
        <v>468</v>
      </c>
      <c r="C238" s="35" t="s">
        <v>469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97"/>
        <v>-</v>
      </c>
    </row>
    <row r="239" spans="1:10" ht="12" x14ac:dyDescent="0.2">
      <c r="A239" s="36">
        <v>45</v>
      </c>
      <c r="B239" s="38" t="s">
        <v>470</v>
      </c>
      <c r="C239" s="35" t="s">
        <v>471</v>
      </c>
      <c r="D239" s="3">
        <f t="shared" ref="D239:I239" si="99">SUM(D240:D243)</f>
        <v>520914.18999999994</v>
      </c>
      <c r="E239" s="3">
        <f t="shared" si="99"/>
        <v>465668.73</v>
      </c>
      <c r="F239" s="3">
        <f t="shared" si="99"/>
        <v>0</v>
      </c>
      <c r="G239" s="3">
        <f t="shared" si="99"/>
        <v>0</v>
      </c>
      <c r="H239" s="3">
        <f t="shared" si="99"/>
        <v>520914.18999999994</v>
      </c>
      <c r="I239" s="3">
        <f t="shared" si="99"/>
        <v>465668.73</v>
      </c>
      <c r="J239" s="50">
        <f t="shared" si="97"/>
        <v>89.394518125912441</v>
      </c>
    </row>
    <row r="240" spans="1:10" ht="12.75" customHeight="1" x14ac:dyDescent="0.2">
      <c r="A240" s="36">
        <v>451</v>
      </c>
      <c r="B240" s="38" t="s">
        <v>472</v>
      </c>
      <c r="C240" s="35" t="s">
        <v>473</v>
      </c>
      <c r="D240" s="84">
        <f>SUM('510:816'!D240)</f>
        <v>520914.18999999994</v>
      </c>
      <c r="E240" s="84">
        <f>SUM('510:816'!E240)</f>
        <v>465668.73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0">D240+F240</f>
        <v>520914.18999999994</v>
      </c>
      <c r="I240" s="12">
        <f t="shared" si="100"/>
        <v>465668.73</v>
      </c>
      <c r="J240" s="50">
        <f t="shared" si="97"/>
        <v>89.394518125912441</v>
      </c>
    </row>
    <row r="241" spans="1:10" ht="12.75" customHeight="1" x14ac:dyDescent="0.2">
      <c r="A241" s="36">
        <v>452</v>
      </c>
      <c r="B241" s="38" t="s">
        <v>474</v>
      </c>
      <c r="C241" s="35" t="s">
        <v>475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0"/>
        <v>0</v>
      </c>
      <c r="I241" s="12">
        <f t="shared" si="100"/>
        <v>0</v>
      </c>
      <c r="J241" s="50" t="str">
        <f t="shared" si="97"/>
        <v>-</v>
      </c>
    </row>
    <row r="242" spans="1:10" ht="12.75" customHeight="1" x14ac:dyDescent="0.2">
      <c r="A242" s="36">
        <v>453</v>
      </c>
      <c r="B242" s="38" t="s">
        <v>476</v>
      </c>
      <c r="C242" s="35" t="s">
        <v>477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0"/>
        <v>0</v>
      </c>
      <c r="I242" s="12">
        <f t="shared" si="100"/>
        <v>0</v>
      </c>
      <c r="J242" s="50" t="str">
        <f t="shared" si="97"/>
        <v>-</v>
      </c>
    </row>
    <row r="243" spans="1:10" ht="12.75" customHeight="1" x14ac:dyDescent="0.2">
      <c r="A243" s="36">
        <v>454</v>
      </c>
      <c r="B243" s="38" t="s">
        <v>478</v>
      </c>
      <c r="C243" s="35" t="s">
        <v>479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0"/>
        <v>0</v>
      </c>
      <c r="I243" s="12">
        <f t="shared" si="100"/>
        <v>0</v>
      </c>
      <c r="J243" s="50" t="str">
        <f t="shared" si="97"/>
        <v>-</v>
      </c>
    </row>
    <row r="244" spans="1:10" ht="12.75" customHeight="1" x14ac:dyDescent="0.2">
      <c r="A244" s="25">
        <v>5</v>
      </c>
      <c r="B244" s="26" t="s">
        <v>480</v>
      </c>
      <c r="C244" s="35" t="s">
        <v>481</v>
      </c>
      <c r="D244" s="3">
        <f t="shared" ref="D244:I244" si="101">D245+D274+D287</f>
        <v>0</v>
      </c>
      <c r="E244" s="3">
        <f t="shared" si="101"/>
        <v>0</v>
      </c>
      <c r="F244" s="3">
        <f t="shared" si="101"/>
        <v>0</v>
      </c>
      <c r="G244" s="3">
        <f t="shared" si="101"/>
        <v>0</v>
      </c>
      <c r="H244" s="3">
        <f t="shared" si="101"/>
        <v>0</v>
      </c>
      <c r="I244" s="3">
        <f t="shared" si="101"/>
        <v>0</v>
      </c>
      <c r="J244" s="50" t="str">
        <f t="shared" si="97"/>
        <v>-</v>
      </c>
    </row>
    <row r="245" spans="1:10" ht="12" x14ac:dyDescent="0.2">
      <c r="A245" s="25" t="s">
        <v>482</v>
      </c>
      <c r="B245" s="26" t="s">
        <v>483</v>
      </c>
      <c r="C245" s="35" t="s">
        <v>482</v>
      </c>
      <c r="D245" s="3">
        <f t="shared" ref="D245:I245" si="102">D246+D249+D253+D254+D261+D266</f>
        <v>0</v>
      </c>
      <c r="E245" s="3">
        <f t="shared" si="102"/>
        <v>0</v>
      </c>
      <c r="F245" s="3">
        <f t="shared" si="102"/>
        <v>0</v>
      </c>
      <c r="G245" s="3">
        <f t="shared" si="102"/>
        <v>0</v>
      </c>
      <c r="H245" s="3">
        <f t="shared" si="102"/>
        <v>0</v>
      </c>
      <c r="I245" s="3">
        <f t="shared" si="102"/>
        <v>0</v>
      </c>
      <c r="J245" s="50" t="str">
        <f t="shared" si="97"/>
        <v>-</v>
      </c>
    </row>
    <row r="246" spans="1:10" ht="22.8" x14ac:dyDescent="0.2">
      <c r="A246" s="36">
        <v>512</v>
      </c>
      <c r="B246" s="39" t="s">
        <v>484</v>
      </c>
      <c r="C246" s="35" t="s">
        <v>485</v>
      </c>
      <c r="D246" s="3">
        <f t="shared" ref="D246:I246" si="103">SUM(D247:D248)</f>
        <v>0</v>
      </c>
      <c r="E246" s="3">
        <f t="shared" si="103"/>
        <v>0</v>
      </c>
      <c r="F246" s="3">
        <f t="shared" si="103"/>
        <v>0</v>
      </c>
      <c r="G246" s="3">
        <f t="shared" si="103"/>
        <v>0</v>
      </c>
      <c r="H246" s="3">
        <f t="shared" si="103"/>
        <v>0</v>
      </c>
      <c r="I246" s="3">
        <f t="shared" si="103"/>
        <v>0</v>
      </c>
      <c r="J246" s="50" t="str">
        <f t="shared" si="97"/>
        <v>-</v>
      </c>
    </row>
    <row r="247" spans="1:10" ht="12" x14ac:dyDescent="0.2">
      <c r="A247" s="36">
        <v>5121</v>
      </c>
      <c r="B247" s="38" t="s">
        <v>486</v>
      </c>
      <c r="C247" s="35" t="s">
        <v>487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>D247+F247</f>
        <v>0</v>
      </c>
      <c r="I247" s="12">
        <f>E247+G247</f>
        <v>0</v>
      </c>
      <c r="J247" s="50" t="str">
        <f t="shared" si="97"/>
        <v>-</v>
      </c>
    </row>
    <row r="248" spans="1:10" ht="22.8" x14ac:dyDescent="0.2">
      <c r="A248" s="36">
        <v>5122</v>
      </c>
      <c r="B248" s="38" t="s">
        <v>488</v>
      </c>
      <c r="C248" s="35" t="s">
        <v>489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>D248+F248</f>
        <v>0</v>
      </c>
      <c r="I248" s="12">
        <f>E248+G248</f>
        <v>0</v>
      </c>
      <c r="J248" s="50" t="str">
        <f t="shared" si="97"/>
        <v>-</v>
      </c>
    </row>
    <row r="249" spans="1:10" ht="22.8" x14ac:dyDescent="0.2">
      <c r="A249" s="36">
        <v>513</v>
      </c>
      <c r="B249" s="38" t="s">
        <v>490</v>
      </c>
      <c r="C249" s="35" t="s">
        <v>491</v>
      </c>
      <c r="D249" s="3">
        <f t="shared" ref="D249:I249" si="104">SUM(D250:D252)</f>
        <v>0</v>
      </c>
      <c r="E249" s="3">
        <f t="shared" si="104"/>
        <v>0</v>
      </c>
      <c r="F249" s="3">
        <f t="shared" si="104"/>
        <v>0</v>
      </c>
      <c r="G249" s="3">
        <f t="shared" si="104"/>
        <v>0</v>
      </c>
      <c r="H249" s="3">
        <f t="shared" si="104"/>
        <v>0</v>
      </c>
      <c r="I249" s="3">
        <f t="shared" si="104"/>
        <v>0</v>
      </c>
      <c r="J249" s="50" t="str">
        <f t="shared" si="97"/>
        <v>-</v>
      </c>
    </row>
    <row r="250" spans="1:10" ht="12.75" customHeight="1" x14ac:dyDescent="0.2">
      <c r="A250" s="36">
        <v>5132</v>
      </c>
      <c r="B250" s="38" t="s">
        <v>492</v>
      </c>
      <c r="C250" s="35" t="s">
        <v>493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05">D250+F250</f>
        <v>0</v>
      </c>
      <c r="I250" s="12">
        <f t="shared" si="105"/>
        <v>0</v>
      </c>
      <c r="J250" s="50" t="str">
        <f t="shared" si="97"/>
        <v>-</v>
      </c>
    </row>
    <row r="251" spans="1:10" ht="12.75" customHeight="1" x14ac:dyDescent="0.2">
      <c r="A251" s="40">
        <v>5133</v>
      </c>
      <c r="B251" s="38" t="s">
        <v>494</v>
      </c>
      <c r="C251" s="41" t="s">
        <v>495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05"/>
        <v>0</v>
      </c>
      <c r="I251" s="12">
        <f t="shared" si="105"/>
        <v>0</v>
      </c>
      <c r="J251" s="50" t="str">
        <f t="shared" si="97"/>
        <v>-</v>
      </c>
    </row>
    <row r="252" spans="1:10" ht="12.75" customHeight="1" x14ac:dyDescent="0.2">
      <c r="A252" s="40">
        <v>5134</v>
      </c>
      <c r="B252" s="38" t="s">
        <v>496</v>
      </c>
      <c r="C252" s="41" t="s">
        <v>497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05"/>
        <v>0</v>
      </c>
      <c r="I252" s="12">
        <f t="shared" si="105"/>
        <v>0</v>
      </c>
      <c r="J252" s="50" t="str">
        <f t="shared" si="97"/>
        <v>-</v>
      </c>
    </row>
    <row r="253" spans="1:10" ht="12.75" customHeight="1" x14ac:dyDescent="0.2">
      <c r="A253" s="36">
        <v>514</v>
      </c>
      <c r="B253" s="39" t="s">
        <v>498</v>
      </c>
      <c r="C253" s="35" t="s">
        <v>499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05"/>
        <v>0</v>
      </c>
      <c r="I253" s="12">
        <f t="shared" si="105"/>
        <v>0</v>
      </c>
      <c r="J253" s="50" t="str">
        <f t="shared" si="97"/>
        <v>-</v>
      </c>
    </row>
    <row r="254" spans="1:10" ht="22.8" x14ac:dyDescent="0.2">
      <c r="A254" s="36">
        <v>515</v>
      </c>
      <c r="B254" s="38" t="s">
        <v>500</v>
      </c>
      <c r="C254" s="35" t="s">
        <v>501</v>
      </c>
      <c r="D254" s="3">
        <f t="shared" ref="D254:I254" si="106">SUM(D255:D260)</f>
        <v>0</v>
      </c>
      <c r="E254" s="3">
        <f t="shared" si="106"/>
        <v>0</v>
      </c>
      <c r="F254" s="3">
        <f t="shared" si="106"/>
        <v>0</v>
      </c>
      <c r="G254" s="3">
        <f t="shared" si="106"/>
        <v>0</v>
      </c>
      <c r="H254" s="3">
        <f t="shared" si="106"/>
        <v>0</v>
      </c>
      <c r="I254" s="3">
        <f t="shared" si="106"/>
        <v>0</v>
      </c>
      <c r="J254" s="50" t="str">
        <f t="shared" si="97"/>
        <v>-</v>
      </c>
    </row>
    <row r="255" spans="1:10" ht="12.75" customHeight="1" x14ac:dyDescent="0.2">
      <c r="A255" s="36">
        <v>5153</v>
      </c>
      <c r="B255" s="38" t="s">
        <v>502</v>
      </c>
      <c r="C255" s="35" t="s">
        <v>503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07">D255+F255</f>
        <v>0</v>
      </c>
      <c r="I255" s="12">
        <f t="shared" si="107"/>
        <v>0</v>
      </c>
      <c r="J255" s="50" t="str">
        <f t="shared" si="97"/>
        <v>-</v>
      </c>
    </row>
    <row r="256" spans="1:10" ht="12" x14ac:dyDescent="0.2">
      <c r="A256" s="36">
        <v>5154</v>
      </c>
      <c r="B256" s="38" t="s">
        <v>504</v>
      </c>
      <c r="C256" s="35" t="s">
        <v>505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07"/>
        <v>0</v>
      </c>
      <c r="I256" s="12">
        <f t="shared" si="107"/>
        <v>0</v>
      </c>
      <c r="J256" s="50" t="str">
        <f t="shared" si="97"/>
        <v>-</v>
      </c>
    </row>
    <row r="257" spans="1:10" ht="12" x14ac:dyDescent="0.2">
      <c r="A257" s="36">
        <v>5155</v>
      </c>
      <c r="B257" s="38" t="s">
        <v>506</v>
      </c>
      <c r="C257" s="35" t="s">
        <v>507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07"/>
        <v>0</v>
      </c>
      <c r="I257" s="12">
        <f t="shared" si="107"/>
        <v>0</v>
      </c>
      <c r="J257" s="50" t="str">
        <f t="shared" si="97"/>
        <v>-</v>
      </c>
    </row>
    <row r="258" spans="1:10" ht="12.75" customHeight="1" x14ac:dyDescent="0.2">
      <c r="A258" s="36">
        <v>5156</v>
      </c>
      <c r="B258" s="38" t="s">
        <v>508</v>
      </c>
      <c r="C258" s="35" t="s">
        <v>509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07"/>
        <v>0</v>
      </c>
      <c r="I258" s="12">
        <f t="shared" si="107"/>
        <v>0</v>
      </c>
      <c r="J258" s="50" t="str">
        <f t="shared" si="97"/>
        <v>-</v>
      </c>
    </row>
    <row r="259" spans="1:10" ht="12.75" customHeight="1" x14ac:dyDescent="0.2">
      <c r="A259" s="36">
        <v>5157</v>
      </c>
      <c r="B259" s="38" t="s">
        <v>510</v>
      </c>
      <c r="C259" s="35" t="s">
        <v>511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07"/>
        <v>0</v>
      </c>
      <c r="I259" s="12">
        <f t="shared" si="107"/>
        <v>0</v>
      </c>
      <c r="J259" s="50" t="str">
        <f t="shared" si="97"/>
        <v>-</v>
      </c>
    </row>
    <row r="260" spans="1:10" ht="12.75" customHeight="1" x14ac:dyDescent="0.2">
      <c r="A260" s="36">
        <v>5158</v>
      </c>
      <c r="B260" s="38" t="s">
        <v>512</v>
      </c>
      <c r="C260" s="35" t="s">
        <v>513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07"/>
        <v>0</v>
      </c>
      <c r="I260" s="12">
        <f t="shared" si="107"/>
        <v>0</v>
      </c>
      <c r="J260" s="50" t="str">
        <f t="shared" si="97"/>
        <v>-</v>
      </c>
    </row>
    <row r="261" spans="1:10" ht="22.8" x14ac:dyDescent="0.2">
      <c r="A261" s="36">
        <v>516</v>
      </c>
      <c r="B261" s="39" t="s">
        <v>514</v>
      </c>
      <c r="C261" s="35" t="s">
        <v>515</v>
      </c>
      <c r="D261" s="3">
        <f t="shared" ref="D261:I261" si="108">SUM(D262:D265)</f>
        <v>0</v>
      </c>
      <c r="E261" s="3">
        <f t="shared" si="108"/>
        <v>0</v>
      </c>
      <c r="F261" s="3">
        <f t="shared" si="108"/>
        <v>0</v>
      </c>
      <c r="G261" s="3">
        <f t="shared" si="108"/>
        <v>0</v>
      </c>
      <c r="H261" s="3">
        <f t="shared" si="108"/>
        <v>0</v>
      </c>
      <c r="I261" s="3">
        <f t="shared" si="108"/>
        <v>0</v>
      </c>
      <c r="J261" s="50" t="str">
        <f t="shared" si="97"/>
        <v>-</v>
      </c>
    </row>
    <row r="262" spans="1:10" ht="12.75" customHeight="1" x14ac:dyDescent="0.2">
      <c r="A262" s="36">
        <v>5163</v>
      </c>
      <c r="B262" s="38" t="s">
        <v>516</v>
      </c>
      <c r="C262" s="35" t="s">
        <v>517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09">D262+F262</f>
        <v>0</v>
      </c>
      <c r="I262" s="12">
        <f t="shared" si="109"/>
        <v>0</v>
      </c>
      <c r="J262" s="50" t="str">
        <f t="shared" si="97"/>
        <v>-</v>
      </c>
    </row>
    <row r="263" spans="1:10" ht="12.75" customHeight="1" x14ac:dyDescent="0.2">
      <c r="A263" s="36">
        <v>5164</v>
      </c>
      <c r="B263" s="38" t="s">
        <v>518</v>
      </c>
      <c r="C263" s="35" t="s">
        <v>519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09"/>
        <v>0</v>
      </c>
      <c r="I263" s="12">
        <f t="shared" si="109"/>
        <v>0</v>
      </c>
      <c r="J263" s="50" t="str">
        <f t="shared" si="97"/>
        <v>-</v>
      </c>
    </row>
    <row r="264" spans="1:10" ht="12.75" customHeight="1" x14ac:dyDescent="0.2">
      <c r="A264" s="36">
        <v>5165</v>
      </c>
      <c r="B264" s="38" t="s">
        <v>520</v>
      </c>
      <c r="C264" s="35" t="s">
        <v>521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09"/>
        <v>0</v>
      </c>
      <c r="I264" s="12">
        <f t="shared" si="109"/>
        <v>0</v>
      </c>
      <c r="J264" s="50" t="str">
        <f t="shared" si="97"/>
        <v>-</v>
      </c>
    </row>
    <row r="265" spans="1:10" ht="12.75" customHeight="1" x14ac:dyDescent="0.2">
      <c r="A265" s="36">
        <v>5166</v>
      </c>
      <c r="B265" s="38" t="s">
        <v>522</v>
      </c>
      <c r="C265" s="35" t="s">
        <v>523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09"/>
        <v>0</v>
      </c>
      <c r="I265" s="12">
        <f t="shared" si="109"/>
        <v>0</v>
      </c>
      <c r="J265" s="50" t="str">
        <f t="shared" si="97"/>
        <v>-</v>
      </c>
    </row>
    <row r="266" spans="1:10" ht="12.75" customHeight="1" x14ac:dyDescent="0.2">
      <c r="A266" s="36">
        <v>517</v>
      </c>
      <c r="B266" s="38" t="s">
        <v>524</v>
      </c>
      <c r="C266" s="35" t="s">
        <v>525</v>
      </c>
      <c r="D266" s="3">
        <f t="shared" ref="D266:I266" si="110">SUM(D267:D273)</f>
        <v>0</v>
      </c>
      <c r="E266" s="3">
        <f t="shared" si="110"/>
        <v>0</v>
      </c>
      <c r="F266" s="3">
        <f t="shared" si="110"/>
        <v>0</v>
      </c>
      <c r="G266" s="3">
        <f t="shared" si="110"/>
        <v>0</v>
      </c>
      <c r="H266" s="3">
        <f t="shared" si="110"/>
        <v>0</v>
      </c>
      <c r="I266" s="3">
        <f t="shared" si="110"/>
        <v>0</v>
      </c>
      <c r="J266" s="50" t="str">
        <f t="shared" si="97"/>
        <v>-</v>
      </c>
    </row>
    <row r="267" spans="1:10" ht="12.75" customHeight="1" x14ac:dyDescent="0.2">
      <c r="A267" s="36">
        <v>5171</v>
      </c>
      <c r="B267" s="38" t="s">
        <v>526</v>
      </c>
      <c r="C267" s="35" t="s">
        <v>527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11">D267+F267</f>
        <v>0</v>
      </c>
      <c r="I267" s="12">
        <f t="shared" si="111"/>
        <v>0</v>
      </c>
      <c r="J267" s="50" t="str">
        <f t="shared" si="97"/>
        <v>-</v>
      </c>
    </row>
    <row r="268" spans="1:10" ht="12.75" customHeight="1" x14ac:dyDescent="0.2">
      <c r="A268" s="36">
        <v>5172</v>
      </c>
      <c r="B268" s="38" t="s">
        <v>528</v>
      </c>
      <c r="C268" s="35" t="s">
        <v>529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11"/>
        <v>0</v>
      </c>
      <c r="I268" s="12">
        <f t="shared" si="111"/>
        <v>0</v>
      </c>
      <c r="J268" s="50" t="str">
        <f t="shared" si="97"/>
        <v>-</v>
      </c>
    </row>
    <row r="269" spans="1:10" ht="12.75" customHeight="1" x14ac:dyDescent="0.2">
      <c r="A269" s="36">
        <v>5173</v>
      </c>
      <c r="B269" s="38" t="s">
        <v>530</v>
      </c>
      <c r="C269" s="35" t="s">
        <v>531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11"/>
        <v>0</v>
      </c>
      <c r="I269" s="12">
        <f t="shared" si="111"/>
        <v>0</v>
      </c>
      <c r="J269" s="50" t="str">
        <f t="shared" si="97"/>
        <v>-</v>
      </c>
    </row>
    <row r="270" spans="1:10" ht="12.75" customHeight="1" x14ac:dyDescent="0.2">
      <c r="A270" s="36">
        <v>5174</v>
      </c>
      <c r="B270" s="38" t="s">
        <v>532</v>
      </c>
      <c r="C270" s="35" t="s">
        <v>533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11"/>
        <v>0</v>
      </c>
      <c r="I270" s="12">
        <f t="shared" si="111"/>
        <v>0</v>
      </c>
      <c r="J270" s="50" t="str">
        <f t="shared" si="97"/>
        <v>-</v>
      </c>
    </row>
    <row r="271" spans="1:10" ht="12.75" customHeight="1" x14ac:dyDescent="0.2">
      <c r="A271" s="36">
        <v>5175</v>
      </c>
      <c r="B271" s="38" t="s">
        <v>534</v>
      </c>
      <c r="C271" s="35" t="s">
        <v>535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11"/>
        <v>0</v>
      </c>
      <c r="I271" s="12">
        <f t="shared" si="111"/>
        <v>0</v>
      </c>
      <c r="J271" s="50" t="str">
        <f t="shared" si="97"/>
        <v>-</v>
      </c>
    </row>
    <row r="272" spans="1:10" ht="12" x14ac:dyDescent="0.2">
      <c r="A272" s="31">
        <v>5176</v>
      </c>
      <c r="B272" s="32" t="s">
        <v>536</v>
      </c>
      <c r="C272" s="33" t="s">
        <v>537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11"/>
        <v>0</v>
      </c>
      <c r="I272" s="11">
        <f t="shared" si="111"/>
        <v>0</v>
      </c>
      <c r="J272" s="50" t="str">
        <f t="shared" si="97"/>
        <v>-</v>
      </c>
    </row>
    <row r="273" spans="1:10" ht="12" x14ac:dyDescent="0.2">
      <c r="A273" s="31">
        <v>5177</v>
      </c>
      <c r="B273" s="37" t="s">
        <v>538</v>
      </c>
      <c r="C273" s="33" t="s">
        <v>539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11"/>
        <v>0</v>
      </c>
      <c r="I273" s="11">
        <f t="shared" si="111"/>
        <v>0</v>
      </c>
      <c r="J273" s="50" t="str">
        <f t="shared" si="97"/>
        <v>-</v>
      </c>
    </row>
    <row r="274" spans="1:10" s="59" customFormat="1" ht="22.8" x14ac:dyDescent="0.2">
      <c r="A274" s="31">
        <v>53</v>
      </c>
      <c r="B274" s="32" t="s">
        <v>540</v>
      </c>
      <c r="C274" s="33" t="s">
        <v>541</v>
      </c>
      <c r="D274" s="3">
        <f t="shared" ref="D274:I274" si="112">D275+D279+D281+D284</f>
        <v>0</v>
      </c>
      <c r="E274" s="3">
        <f t="shared" si="112"/>
        <v>0</v>
      </c>
      <c r="F274" s="3">
        <f t="shared" si="112"/>
        <v>0</v>
      </c>
      <c r="G274" s="3">
        <f t="shared" si="112"/>
        <v>0</v>
      </c>
      <c r="H274" s="3">
        <f t="shared" si="112"/>
        <v>0</v>
      </c>
      <c r="I274" s="3">
        <f t="shared" si="112"/>
        <v>0</v>
      </c>
      <c r="J274" s="50" t="str">
        <f t="shared" si="97"/>
        <v>-</v>
      </c>
    </row>
    <row r="275" spans="1:10" s="59" customFormat="1" ht="22.8" x14ac:dyDescent="0.2">
      <c r="A275" s="31">
        <v>531</v>
      </c>
      <c r="B275" s="37" t="s">
        <v>542</v>
      </c>
      <c r="C275" s="33" t="s">
        <v>543</v>
      </c>
      <c r="D275" s="3">
        <f t="shared" ref="D275:I275" si="113">SUM(D276:D278)</f>
        <v>0</v>
      </c>
      <c r="E275" s="3">
        <f t="shared" si="113"/>
        <v>0</v>
      </c>
      <c r="F275" s="3">
        <f t="shared" si="113"/>
        <v>0</v>
      </c>
      <c r="G275" s="3">
        <f t="shared" si="113"/>
        <v>0</v>
      </c>
      <c r="H275" s="3">
        <f t="shared" si="113"/>
        <v>0</v>
      </c>
      <c r="I275" s="3">
        <f t="shared" si="113"/>
        <v>0</v>
      </c>
      <c r="J275" s="50" t="str">
        <f t="shared" si="97"/>
        <v>-</v>
      </c>
    </row>
    <row r="276" spans="1:10" s="59" customFormat="1" ht="12.75" customHeight="1" x14ac:dyDescent="0.2">
      <c r="A276" s="31">
        <v>5312</v>
      </c>
      <c r="B276" s="32" t="s">
        <v>544</v>
      </c>
      <c r="C276" s="33" t="s">
        <v>545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14">D276+F276</f>
        <v>0</v>
      </c>
      <c r="I276" s="11">
        <f t="shared" si="114"/>
        <v>0</v>
      </c>
      <c r="J276" s="50" t="str">
        <f t="shared" si="97"/>
        <v>-</v>
      </c>
    </row>
    <row r="277" spans="1:10" s="59" customFormat="1" ht="12.75" customHeight="1" x14ac:dyDescent="0.2">
      <c r="A277" s="31">
        <v>5313</v>
      </c>
      <c r="B277" s="32" t="s">
        <v>546</v>
      </c>
      <c r="C277" s="33" t="s">
        <v>547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14"/>
        <v>0</v>
      </c>
      <c r="I277" s="11">
        <f t="shared" si="114"/>
        <v>0</v>
      </c>
      <c r="J277" s="50" t="str">
        <f t="shared" si="97"/>
        <v>-</v>
      </c>
    </row>
    <row r="278" spans="1:10" s="59" customFormat="1" ht="12" x14ac:dyDescent="0.2">
      <c r="A278" s="31">
        <v>5314</v>
      </c>
      <c r="B278" s="32" t="s">
        <v>548</v>
      </c>
      <c r="C278" s="33" t="s">
        <v>549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14"/>
        <v>0</v>
      </c>
      <c r="I278" s="11">
        <f t="shared" si="114"/>
        <v>0</v>
      </c>
      <c r="J278" s="50" t="str">
        <f t="shared" si="97"/>
        <v>-</v>
      </c>
    </row>
    <row r="279" spans="1:10" s="59" customFormat="1" ht="22.8" x14ac:dyDescent="0.2">
      <c r="A279" s="31">
        <v>532</v>
      </c>
      <c r="B279" s="32" t="s">
        <v>550</v>
      </c>
      <c r="C279" s="33" t="s">
        <v>551</v>
      </c>
      <c r="D279" s="3">
        <f t="shared" ref="D279:I279" si="115">D280</f>
        <v>0</v>
      </c>
      <c r="E279" s="3">
        <f t="shared" si="115"/>
        <v>0</v>
      </c>
      <c r="F279" s="3">
        <f t="shared" si="115"/>
        <v>0</v>
      </c>
      <c r="G279" s="3">
        <f t="shared" si="115"/>
        <v>0</v>
      </c>
      <c r="H279" s="3">
        <f t="shared" si="115"/>
        <v>0</v>
      </c>
      <c r="I279" s="3">
        <f t="shared" si="115"/>
        <v>0</v>
      </c>
      <c r="J279" s="50" t="str">
        <f t="shared" si="97"/>
        <v>-</v>
      </c>
    </row>
    <row r="280" spans="1:10" s="59" customFormat="1" ht="12.75" customHeight="1" x14ac:dyDescent="0.2">
      <c r="A280" s="31">
        <v>5321</v>
      </c>
      <c r="B280" s="32" t="s">
        <v>552</v>
      </c>
      <c r="C280" s="33" t="s">
        <v>553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97"/>
        <v>-</v>
      </c>
    </row>
    <row r="281" spans="1:10" s="59" customFormat="1" ht="22.8" x14ac:dyDescent="0.2">
      <c r="A281" s="31">
        <v>533</v>
      </c>
      <c r="B281" s="32" t="s">
        <v>554</v>
      </c>
      <c r="C281" s="33" t="s">
        <v>555</v>
      </c>
      <c r="D281" s="3">
        <f t="shared" ref="D281:I281" si="116">SUM(D282:D283)</f>
        <v>0</v>
      </c>
      <c r="E281" s="3">
        <f t="shared" si="116"/>
        <v>0</v>
      </c>
      <c r="F281" s="3">
        <f t="shared" si="116"/>
        <v>0</v>
      </c>
      <c r="G281" s="3">
        <f t="shared" si="116"/>
        <v>0</v>
      </c>
      <c r="H281" s="3">
        <f t="shared" si="116"/>
        <v>0</v>
      </c>
      <c r="I281" s="3">
        <f t="shared" si="116"/>
        <v>0</v>
      </c>
      <c r="J281" s="50" t="str">
        <f t="shared" si="97"/>
        <v>-</v>
      </c>
    </row>
    <row r="282" spans="1:10" s="59" customFormat="1" ht="22.8" x14ac:dyDescent="0.2">
      <c r="A282" s="31">
        <v>5331</v>
      </c>
      <c r="B282" s="37" t="s">
        <v>556</v>
      </c>
      <c r="C282" s="33" t="s">
        <v>557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>D282+F282</f>
        <v>0</v>
      </c>
      <c r="I282" s="11">
        <f>E282+G282</f>
        <v>0</v>
      </c>
      <c r="J282" s="50" t="str">
        <f t="shared" si="97"/>
        <v>-</v>
      </c>
    </row>
    <row r="283" spans="1:10" s="59" customFormat="1" ht="12" x14ac:dyDescent="0.2">
      <c r="A283" s="31">
        <v>5332</v>
      </c>
      <c r="B283" s="32" t="s">
        <v>558</v>
      </c>
      <c r="C283" s="33" t="s">
        <v>559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>D283+F283</f>
        <v>0</v>
      </c>
      <c r="I283" s="11">
        <f>E283+G283</f>
        <v>0</v>
      </c>
      <c r="J283" s="50" t="str">
        <f t="shared" si="97"/>
        <v>-</v>
      </c>
    </row>
    <row r="284" spans="1:10" s="59" customFormat="1" ht="22.8" x14ac:dyDescent="0.2">
      <c r="A284" s="42">
        <v>534</v>
      </c>
      <c r="B284" s="32" t="s">
        <v>560</v>
      </c>
      <c r="C284" s="43" t="s">
        <v>561</v>
      </c>
      <c r="D284" s="3">
        <f t="shared" ref="D284:I284" si="117">SUM(D285:D286)</f>
        <v>0</v>
      </c>
      <c r="E284" s="3">
        <f t="shared" si="117"/>
        <v>0</v>
      </c>
      <c r="F284" s="3">
        <f t="shared" si="117"/>
        <v>0</v>
      </c>
      <c r="G284" s="3">
        <f t="shared" si="117"/>
        <v>0</v>
      </c>
      <c r="H284" s="3">
        <f t="shared" si="117"/>
        <v>0</v>
      </c>
      <c r="I284" s="3">
        <f t="shared" si="117"/>
        <v>0</v>
      </c>
      <c r="J284" s="50" t="str">
        <f t="shared" si="97"/>
        <v>-</v>
      </c>
    </row>
    <row r="285" spans="1:10" s="59" customFormat="1" ht="12" x14ac:dyDescent="0.2">
      <c r="A285" s="31">
        <v>5341</v>
      </c>
      <c r="B285" s="32" t="s">
        <v>562</v>
      </c>
      <c r="C285" s="33" t="s">
        <v>563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>D285+F285</f>
        <v>0</v>
      </c>
      <c r="I285" s="11">
        <f>E285+G285</f>
        <v>0</v>
      </c>
      <c r="J285" s="50" t="str">
        <f t="shared" si="97"/>
        <v>-</v>
      </c>
    </row>
    <row r="286" spans="1:10" s="59" customFormat="1" ht="12.75" customHeight="1" x14ac:dyDescent="0.2">
      <c r="A286" s="31">
        <v>5342</v>
      </c>
      <c r="B286" s="32" t="s">
        <v>564</v>
      </c>
      <c r="C286" s="33" t="s">
        <v>565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>D286+F286</f>
        <v>0</v>
      </c>
      <c r="I286" s="11">
        <f>E286+G286</f>
        <v>0</v>
      </c>
      <c r="J286" s="50" t="str">
        <f t="shared" si="97"/>
        <v>-</v>
      </c>
    </row>
    <row r="287" spans="1:10" s="59" customFormat="1" ht="22.8" x14ac:dyDescent="0.2">
      <c r="A287" s="31">
        <v>54</v>
      </c>
      <c r="B287" s="37" t="s">
        <v>566</v>
      </c>
      <c r="C287" s="33" t="s">
        <v>567</v>
      </c>
      <c r="D287" s="3">
        <f t="shared" ref="D287:I287" si="118">D288+D293+D297+D299+D306+D311</f>
        <v>0</v>
      </c>
      <c r="E287" s="3">
        <f t="shared" si="118"/>
        <v>0</v>
      </c>
      <c r="F287" s="3">
        <f t="shared" si="118"/>
        <v>0</v>
      </c>
      <c r="G287" s="3">
        <f t="shared" si="118"/>
        <v>0</v>
      </c>
      <c r="H287" s="3">
        <f t="shared" si="118"/>
        <v>0</v>
      </c>
      <c r="I287" s="3">
        <f t="shared" si="118"/>
        <v>0</v>
      </c>
      <c r="J287" s="50" t="str">
        <f t="shared" si="97"/>
        <v>-</v>
      </c>
    </row>
    <row r="288" spans="1:10" s="59" customFormat="1" ht="22.8" x14ac:dyDescent="0.2">
      <c r="A288" s="31">
        <v>541</v>
      </c>
      <c r="B288" s="32" t="s">
        <v>568</v>
      </c>
      <c r="C288" s="33" t="s">
        <v>569</v>
      </c>
      <c r="D288" s="3">
        <f t="shared" ref="D288:I288" si="119">SUM(D289:D292)</f>
        <v>0</v>
      </c>
      <c r="E288" s="3">
        <f t="shared" si="119"/>
        <v>0</v>
      </c>
      <c r="F288" s="3">
        <f t="shared" si="119"/>
        <v>0</v>
      </c>
      <c r="G288" s="3">
        <f t="shared" si="119"/>
        <v>0</v>
      </c>
      <c r="H288" s="3">
        <f t="shared" si="119"/>
        <v>0</v>
      </c>
      <c r="I288" s="3">
        <f t="shared" si="119"/>
        <v>0</v>
      </c>
      <c r="J288" s="50" t="str">
        <f t="shared" si="97"/>
        <v>-</v>
      </c>
    </row>
    <row r="289" spans="1:10" s="59" customFormat="1" ht="12.75" customHeight="1" x14ac:dyDescent="0.2">
      <c r="A289" s="31">
        <v>5413</v>
      </c>
      <c r="B289" s="32" t="s">
        <v>570</v>
      </c>
      <c r="C289" s="33" t="s">
        <v>571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20">D289+F289</f>
        <v>0</v>
      </c>
      <c r="I289" s="11">
        <f t="shared" si="120"/>
        <v>0</v>
      </c>
      <c r="J289" s="50" t="str">
        <f t="shared" si="97"/>
        <v>-</v>
      </c>
    </row>
    <row r="290" spans="1:10" s="59" customFormat="1" ht="12.75" customHeight="1" x14ac:dyDescent="0.2">
      <c r="A290" s="31">
        <v>5414</v>
      </c>
      <c r="B290" s="32" t="s">
        <v>572</v>
      </c>
      <c r="C290" s="33" t="s">
        <v>573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20"/>
        <v>0</v>
      </c>
      <c r="I290" s="11">
        <f t="shared" si="120"/>
        <v>0</v>
      </c>
      <c r="J290" s="50" t="str">
        <f t="shared" si="97"/>
        <v>-</v>
      </c>
    </row>
    <row r="291" spans="1:10" s="59" customFormat="1" ht="12.75" customHeight="1" x14ac:dyDescent="0.2">
      <c r="A291" s="31">
        <v>5415</v>
      </c>
      <c r="B291" s="32" t="s">
        <v>574</v>
      </c>
      <c r="C291" s="33" t="s">
        <v>575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20"/>
        <v>0</v>
      </c>
      <c r="I291" s="11">
        <f t="shared" si="120"/>
        <v>0</v>
      </c>
      <c r="J291" s="50" t="str">
        <f t="shared" si="97"/>
        <v>-</v>
      </c>
    </row>
    <row r="292" spans="1:10" s="59" customFormat="1" ht="12.75" customHeight="1" x14ac:dyDescent="0.2">
      <c r="A292" s="31">
        <v>5416</v>
      </c>
      <c r="B292" s="32" t="s">
        <v>576</v>
      </c>
      <c r="C292" s="33" t="s">
        <v>577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20"/>
        <v>0</v>
      </c>
      <c r="I292" s="11">
        <f t="shared" si="120"/>
        <v>0</v>
      </c>
      <c r="J292" s="50" t="str">
        <f t="shared" si="97"/>
        <v>-</v>
      </c>
    </row>
    <row r="293" spans="1:10" s="59" customFormat="1" ht="22.8" x14ac:dyDescent="0.2">
      <c r="A293" s="31">
        <v>542</v>
      </c>
      <c r="B293" s="32" t="s">
        <v>578</v>
      </c>
      <c r="C293" s="33" t="s">
        <v>579</v>
      </c>
      <c r="D293" s="3">
        <f t="shared" ref="D293:I293" si="121">SUM(D294:D296)</f>
        <v>0</v>
      </c>
      <c r="E293" s="3">
        <f t="shared" si="121"/>
        <v>0</v>
      </c>
      <c r="F293" s="3">
        <f t="shared" si="121"/>
        <v>0</v>
      </c>
      <c r="G293" s="3">
        <f t="shared" si="121"/>
        <v>0</v>
      </c>
      <c r="H293" s="3">
        <f t="shared" si="121"/>
        <v>0</v>
      </c>
      <c r="I293" s="3">
        <f t="shared" si="121"/>
        <v>0</v>
      </c>
      <c r="J293" s="50" t="str">
        <f t="shared" si="97"/>
        <v>-</v>
      </c>
    </row>
    <row r="294" spans="1:10" s="59" customFormat="1" ht="12" x14ac:dyDescent="0.2">
      <c r="A294" s="31">
        <v>5422</v>
      </c>
      <c r="B294" s="32" t="s">
        <v>580</v>
      </c>
      <c r="C294" s="33" t="s">
        <v>581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22">D294+F294</f>
        <v>0</v>
      </c>
      <c r="I294" s="11">
        <f t="shared" si="122"/>
        <v>0</v>
      </c>
      <c r="J294" s="50" t="str">
        <f t="shared" si="97"/>
        <v>-</v>
      </c>
    </row>
    <row r="295" spans="1:10" s="59" customFormat="1" ht="12" x14ac:dyDescent="0.2">
      <c r="A295" s="31">
        <v>5423</v>
      </c>
      <c r="B295" s="32" t="s">
        <v>582</v>
      </c>
      <c r="C295" s="33" t="s">
        <v>583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22"/>
        <v>0</v>
      </c>
      <c r="I295" s="11">
        <f t="shared" si="122"/>
        <v>0</v>
      </c>
      <c r="J295" s="52" t="str">
        <f t="shared" si="97"/>
        <v>-</v>
      </c>
    </row>
    <row r="296" spans="1:10" s="59" customFormat="1" ht="22.8" x14ac:dyDescent="0.2">
      <c r="A296" s="31">
        <v>5424</v>
      </c>
      <c r="B296" s="32" t="s">
        <v>584</v>
      </c>
      <c r="C296" s="33" t="s">
        <v>585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22"/>
        <v>0</v>
      </c>
      <c r="I296" s="11">
        <f t="shared" si="122"/>
        <v>0</v>
      </c>
      <c r="J296" s="50" t="str">
        <f t="shared" si="97"/>
        <v>-</v>
      </c>
    </row>
    <row r="297" spans="1:10" s="59" customFormat="1" ht="22.8" x14ac:dyDescent="0.2">
      <c r="A297" s="31">
        <v>543</v>
      </c>
      <c r="B297" s="32" t="s">
        <v>586</v>
      </c>
      <c r="C297" s="33" t="s">
        <v>587</v>
      </c>
      <c r="D297" s="3">
        <f t="shared" ref="D297:I297" si="123">D298</f>
        <v>0</v>
      </c>
      <c r="E297" s="3">
        <f t="shared" si="123"/>
        <v>0</v>
      </c>
      <c r="F297" s="3">
        <f t="shared" si="123"/>
        <v>0</v>
      </c>
      <c r="G297" s="3">
        <f t="shared" si="123"/>
        <v>0</v>
      </c>
      <c r="H297" s="3">
        <f t="shared" si="123"/>
        <v>0</v>
      </c>
      <c r="I297" s="3">
        <f t="shared" si="123"/>
        <v>0</v>
      </c>
      <c r="J297" s="50" t="str">
        <f t="shared" si="97"/>
        <v>-</v>
      </c>
    </row>
    <row r="298" spans="1:10" s="59" customFormat="1" ht="12" x14ac:dyDescent="0.2">
      <c r="A298" s="31">
        <v>5431</v>
      </c>
      <c r="B298" s="32" t="s">
        <v>588</v>
      </c>
      <c r="C298" s="33" t="s">
        <v>589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97"/>
        <v>-</v>
      </c>
    </row>
    <row r="299" spans="1:10" s="59" customFormat="1" ht="22.8" x14ac:dyDescent="0.2">
      <c r="A299" s="31">
        <v>544</v>
      </c>
      <c r="B299" s="32" t="s">
        <v>590</v>
      </c>
      <c r="C299" s="33" t="s">
        <v>591</v>
      </c>
      <c r="D299" s="3">
        <f t="shared" ref="D299:I299" si="124">SUM(D300:D305)</f>
        <v>0</v>
      </c>
      <c r="E299" s="3">
        <f t="shared" si="124"/>
        <v>0</v>
      </c>
      <c r="F299" s="3">
        <f t="shared" si="124"/>
        <v>0</v>
      </c>
      <c r="G299" s="3">
        <f t="shared" si="124"/>
        <v>0</v>
      </c>
      <c r="H299" s="3">
        <f t="shared" si="124"/>
        <v>0</v>
      </c>
      <c r="I299" s="3">
        <f t="shared" si="124"/>
        <v>0</v>
      </c>
      <c r="J299" s="50" t="str">
        <f t="shared" si="97"/>
        <v>-</v>
      </c>
    </row>
    <row r="300" spans="1:10" s="59" customFormat="1" ht="22.8" x14ac:dyDescent="0.2">
      <c r="A300" s="31">
        <v>5443</v>
      </c>
      <c r="B300" s="32" t="s">
        <v>592</v>
      </c>
      <c r="C300" s="33" t="s">
        <v>593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25">D300+F300</f>
        <v>0</v>
      </c>
      <c r="I300" s="11">
        <f t="shared" si="125"/>
        <v>0</v>
      </c>
      <c r="J300" s="50" t="str">
        <f t="shared" ref="J300:J318" si="126">IF(H300&lt;&gt;0,IF(I300/H300&gt;=100,"&gt;&gt;100",I300/H300*100),"-")</f>
        <v>-</v>
      </c>
    </row>
    <row r="301" spans="1:10" s="59" customFormat="1" ht="22.8" x14ac:dyDescent="0.2">
      <c r="A301" s="31">
        <v>5444</v>
      </c>
      <c r="B301" s="37" t="s">
        <v>594</v>
      </c>
      <c r="C301" s="33" t="s">
        <v>595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25"/>
        <v>0</v>
      </c>
      <c r="I301" s="11">
        <f t="shared" si="125"/>
        <v>0</v>
      </c>
      <c r="J301" s="50" t="str">
        <f t="shared" si="126"/>
        <v>-</v>
      </c>
    </row>
    <row r="302" spans="1:10" s="59" customFormat="1" ht="22.8" x14ac:dyDescent="0.2">
      <c r="A302" s="42">
        <v>5445</v>
      </c>
      <c r="B302" s="32" t="s">
        <v>596</v>
      </c>
      <c r="C302" s="43" t="s">
        <v>597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25"/>
        <v>0</v>
      </c>
      <c r="I302" s="11">
        <f t="shared" si="125"/>
        <v>0</v>
      </c>
      <c r="J302" s="50" t="str">
        <f t="shared" si="126"/>
        <v>-</v>
      </c>
    </row>
    <row r="303" spans="1:10" s="59" customFormat="1" ht="12.75" customHeight="1" x14ac:dyDescent="0.2">
      <c r="A303" s="31">
        <v>5446</v>
      </c>
      <c r="B303" s="32" t="s">
        <v>598</v>
      </c>
      <c r="C303" s="33" t="s">
        <v>599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25"/>
        <v>0</v>
      </c>
      <c r="I303" s="11">
        <f t="shared" si="125"/>
        <v>0</v>
      </c>
      <c r="J303" s="50" t="str">
        <f t="shared" si="126"/>
        <v>-</v>
      </c>
    </row>
    <row r="304" spans="1:10" s="59" customFormat="1" ht="12" x14ac:dyDescent="0.2">
      <c r="A304" s="31">
        <v>5447</v>
      </c>
      <c r="B304" s="32" t="s">
        <v>600</v>
      </c>
      <c r="C304" s="33" t="s">
        <v>601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25"/>
        <v>0</v>
      </c>
      <c r="I304" s="11">
        <f t="shared" si="125"/>
        <v>0</v>
      </c>
      <c r="J304" s="50" t="str">
        <f t="shared" si="126"/>
        <v>-</v>
      </c>
    </row>
    <row r="305" spans="1:11" s="59" customFormat="1" ht="12" x14ac:dyDescent="0.2">
      <c r="A305" s="31">
        <v>5448</v>
      </c>
      <c r="B305" s="32" t="s">
        <v>602</v>
      </c>
      <c r="C305" s="33" t="s">
        <v>603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25"/>
        <v>0</v>
      </c>
      <c r="I305" s="11">
        <f t="shared" si="125"/>
        <v>0</v>
      </c>
      <c r="J305" s="50" t="str">
        <f t="shared" si="126"/>
        <v>-</v>
      </c>
    </row>
    <row r="306" spans="1:11" s="59" customFormat="1" ht="22.8" x14ac:dyDescent="0.2">
      <c r="A306" s="31">
        <v>545</v>
      </c>
      <c r="B306" s="32" t="s">
        <v>604</v>
      </c>
      <c r="C306" s="33" t="s">
        <v>605</v>
      </c>
      <c r="D306" s="3">
        <f t="shared" ref="D306:I306" si="127">SUM(D307:D310)</f>
        <v>0</v>
      </c>
      <c r="E306" s="3">
        <f t="shared" si="127"/>
        <v>0</v>
      </c>
      <c r="F306" s="3">
        <f t="shared" si="127"/>
        <v>0</v>
      </c>
      <c r="G306" s="3">
        <f t="shared" si="127"/>
        <v>0</v>
      </c>
      <c r="H306" s="3">
        <f t="shared" si="127"/>
        <v>0</v>
      </c>
      <c r="I306" s="3">
        <f t="shared" si="127"/>
        <v>0</v>
      </c>
      <c r="J306" s="50" t="str">
        <f t="shared" si="126"/>
        <v>-</v>
      </c>
    </row>
    <row r="307" spans="1:11" s="59" customFormat="1" ht="22.8" x14ac:dyDescent="0.2">
      <c r="A307" s="31">
        <v>5453</v>
      </c>
      <c r="B307" s="37" t="s">
        <v>606</v>
      </c>
      <c r="C307" s="33" t="s">
        <v>607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28">D307+F307</f>
        <v>0</v>
      </c>
      <c r="I307" s="11">
        <f t="shared" si="128"/>
        <v>0</v>
      </c>
      <c r="J307" s="50" t="str">
        <f t="shared" si="126"/>
        <v>-</v>
      </c>
    </row>
    <row r="308" spans="1:11" s="59" customFormat="1" ht="12.75" customHeight="1" x14ac:dyDescent="0.2">
      <c r="A308" s="31">
        <v>5454</v>
      </c>
      <c r="B308" s="32" t="s">
        <v>608</v>
      </c>
      <c r="C308" s="33" t="s">
        <v>609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28"/>
        <v>0</v>
      </c>
      <c r="I308" s="11">
        <f t="shared" si="128"/>
        <v>0</v>
      </c>
      <c r="J308" s="50" t="str">
        <f t="shared" si="126"/>
        <v>-</v>
      </c>
    </row>
    <row r="309" spans="1:11" s="59" customFormat="1" ht="12.75" customHeight="1" x14ac:dyDescent="0.2">
      <c r="A309" s="31">
        <v>5455</v>
      </c>
      <c r="B309" s="32" t="s">
        <v>610</v>
      </c>
      <c r="C309" s="33" t="s">
        <v>611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28"/>
        <v>0</v>
      </c>
      <c r="I309" s="11">
        <f t="shared" si="128"/>
        <v>0</v>
      </c>
      <c r="J309" s="50" t="str">
        <f t="shared" si="126"/>
        <v>-</v>
      </c>
    </row>
    <row r="310" spans="1:11" s="59" customFormat="1" ht="12.75" customHeight="1" x14ac:dyDescent="0.2">
      <c r="A310" s="31">
        <v>5456</v>
      </c>
      <c r="B310" s="32" t="s">
        <v>612</v>
      </c>
      <c r="C310" s="33" t="s">
        <v>613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28"/>
        <v>0</v>
      </c>
      <c r="I310" s="11">
        <f t="shared" si="128"/>
        <v>0</v>
      </c>
      <c r="J310" s="50" t="str">
        <f t="shared" si="126"/>
        <v>-</v>
      </c>
    </row>
    <row r="311" spans="1:11" s="59" customFormat="1" ht="12" x14ac:dyDescent="0.2">
      <c r="A311" s="31">
        <v>547</v>
      </c>
      <c r="B311" s="32" t="s">
        <v>614</v>
      </c>
      <c r="C311" s="33" t="s">
        <v>615</v>
      </c>
      <c r="D311" s="3">
        <f t="shared" ref="D311:I311" si="129">SUM(D312:D318)</f>
        <v>0</v>
      </c>
      <c r="E311" s="3">
        <f t="shared" si="129"/>
        <v>0</v>
      </c>
      <c r="F311" s="3">
        <f t="shared" si="129"/>
        <v>0</v>
      </c>
      <c r="G311" s="3">
        <f t="shared" si="129"/>
        <v>0</v>
      </c>
      <c r="H311" s="3">
        <f t="shared" si="129"/>
        <v>0</v>
      </c>
      <c r="I311" s="3">
        <f t="shared" si="129"/>
        <v>0</v>
      </c>
      <c r="J311" s="50" t="str">
        <f t="shared" si="126"/>
        <v>-</v>
      </c>
    </row>
    <row r="312" spans="1:11" s="59" customFormat="1" ht="12.75" customHeight="1" x14ac:dyDescent="0.2">
      <c r="A312" s="31">
        <v>5471</v>
      </c>
      <c r="B312" s="32" t="s">
        <v>616</v>
      </c>
      <c r="C312" s="33" t="s">
        <v>617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30">D312+F312</f>
        <v>0</v>
      </c>
      <c r="I312" s="11">
        <f t="shared" si="130"/>
        <v>0</v>
      </c>
      <c r="J312" s="50" t="str">
        <f t="shared" si="126"/>
        <v>-</v>
      </c>
    </row>
    <row r="313" spans="1:11" s="59" customFormat="1" ht="12.75" customHeight="1" x14ac:dyDescent="0.2">
      <c r="A313" s="31">
        <v>5472</v>
      </c>
      <c r="B313" s="32" t="s">
        <v>618</v>
      </c>
      <c r="C313" s="33" t="s">
        <v>619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30"/>
        <v>0</v>
      </c>
      <c r="I313" s="11">
        <f t="shared" si="130"/>
        <v>0</v>
      </c>
      <c r="J313" s="50" t="str">
        <f t="shared" si="126"/>
        <v>-</v>
      </c>
    </row>
    <row r="314" spans="1:11" s="59" customFormat="1" ht="12.75" customHeight="1" x14ac:dyDescent="0.2">
      <c r="A314" s="31">
        <v>5473</v>
      </c>
      <c r="B314" s="32" t="s">
        <v>620</v>
      </c>
      <c r="C314" s="33" t="s">
        <v>621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30"/>
        <v>0</v>
      </c>
      <c r="I314" s="11">
        <f t="shared" si="130"/>
        <v>0</v>
      </c>
      <c r="J314" s="50" t="str">
        <f t="shared" si="126"/>
        <v>-</v>
      </c>
    </row>
    <row r="315" spans="1:11" s="59" customFormat="1" ht="12.75" customHeight="1" x14ac:dyDescent="0.2">
      <c r="A315" s="31">
        <v>5474</v>
      </c>
      <c r="B315" s="32" t="s">
        <v>622</v>
      </c>
      <c r="C315" s="33" t="s">
        <v>623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30"/>
        <v>0</v>
      </c>
      <c r="I315" s="11">
        <f t="shared" si="130"/>
        <v>0</v>
      </c>
      <c r="J315" s="50" t="str">
        <f t="shared" si="126"/>
        <v>-</v>
      </c>
    </row>
    <row r="316" spans="1:11" s="59" customFormat="1" ht="12.75" customHeight="1" x14ac:dyDescent="0.2">
      <c r="A316" s="31">
        <v>5475</v>
      </c>
      <c r="B316" s="32" t="s">
        <v>624</v>
      </c>
      <c r="C316" s="33" t="s">
        <v>625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30"/>
        <v>0</v>
      </c>
      <c r="I316" s="11">
        <f t="shared" si="130"/>
        <v>0</v>
      </c>
      <c r="J316" s="50" t="str">
        <f t="shared" si="126"/>
        <v>-</v>
      </c>
    </row>
    <row r="317" spans="1:11" s="59" customFormat="1" ht="22.8" x14ac:dyDescent="0.2">
      <c r="A317" s="31">
        <v>5476</v>
      </c>
      <c r="B317" s="32" t="s">
        <v>626</v>
      </c>
      <c r="C317" s="33" t="s">
        <v>627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30"/>
        <v>0</v>
      </c>
      <c r="I317" s="11">
        <f t="shared" si="130"/>
        <v>0</v>
      </c>
      <c r="J317" s="50" t="str">
        <f t="shared" si="126"/>
        <v>-</v>
      </c>
    </row>
    <row r="318" spans="1:11" s="59" customFormat="1" ht="12" x14ac:dyDescent="0.2">
      <c r="A318" s="31">
        <v>5477</v>
      </c>
      <c r="B318" s="32" t="s">
        <v>628</v>
      </c>
      <c r="C318" s="33" t="s">
        <v>629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30"/>
        <v>0</v>
      </c>
      <c r="I318" s="11">
        <f t="shared" si="130"/>
        <v>0</v>
      </c>
      <c r="J318" s="50" t="str">
        <f t="shared" si="126"/>
        <v>-</v>
      </c>
    </row>
    <row r="319" spans="1:11" s="59" customFormat="1" ht="40.799999999999997" x14ac:dyDescent="0.2">
      <c r="A319" s="92" t="s">
        <v>630</v>
      </c>
      <c r="B319" s="93"/>
      <c r="C319" s="78"/>
      <c r="D319" s="6" t="s">
        <v>631</v>
      </c>
      <c r="E319" s="6" t="s">
        <v>632</v>
      </c>
      <c r="F319" s="6" t="s">
        <v>631</v>
      </c>
      <c r="G319" s="6" t="s">
        <v>632</v>
      </c>
      <c r="H319" s="6" t="s">
        <v>631</v>
      </c>
      <c r="I319" s="6" t="s">
        <v>632</v>
      </c>
      <c r="J319" s="24"/>
    </row>
    <row r="320" spans="1:11" ht="22.8" x14ac:dyDescent="0.2">
      <c r="A320" s="28" t="s">
        <v>633</v>
      </c>
      <c r="B320" s="29" t="s">
        <v>747</v>
      </c>
      <c r="C320" s="30" t="s">
        <v>633</v>
      </c>
      <c r="D320" s="3">
        <f t="shared" ref="D320:I320" si="131">SUM(D321:D324)</f>
        <v>0</v>
      </c>
      <c r="E320" s="3">
        <f t="shared" si="131"/>
        <v>0</v>
      </c>
      <c r="F320" s="3">
        <f t="shared" si="131"/>
        <v>0</v>
      </c>
      <c r="G320" s="3">
        <f t="shared" si="131"/>
        <v>0</v>
      </c>
      <c r="H320" s="3">
        <f t="shared" si="131"/>
        <v>0</v>
      </c>
      <c r="I320" s="3">
        <f t="shared" si="131"/>
        <v>0</v>
      </c>
      <c r="J320" s="50" t="str">
        <f t="shared" ref="J320:J333" si="132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634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33">D321+F321</f>
        <v>0</v>
      </c>
      <c r="I321" s="10">
        <f t="shared" si="133"/>
        <v>0</v>
      </c>
      <c r="J321" s="50" t="str">
        <f t="shared" si="132"/>
        <v>-</v>
      </c>
      <c r="K321" s="59"/>
    </row>
    <row r="322" spans="1:11" ht="12.75" customHeight="1" x14ac:dyDescent="0.2">
      <c r="A322" s="28">
        <v>96322</v>
      </c>
      <c r="B322" s="29" t="s">
        <v>635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33"/>
        <v>0</v>
      </c>
      <c r="I322" s="10">
        <f t="shared" si="133"/>
        <v>0</v>
      </c>
      <c r="J322" s="50" t="str">
        <f t="shared" si="132"/>
        <v>-</v>
      </c>
      <c r="K322" s="59"/>
    </row>
    <row r="323" spans="1:11" ht="12.75" customHeight="1" x14ac:dyDescent="0.2">
      <c r="A323" s="28">
        <v>96323</v>
      </c>
      <c r="B323" s="29" t="s">
        <v>636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33"/>
        <v>0</v>
      </c>
      <c r="I323" s="10">
        <f t="shared" si="133"/>
        <v>0</v>
      </c>
      <c r="J323" s="50" t="str">
        <f t="shared" si="132"/>
        <v>-</v>
      </c>
      <c r="K323" s="59"/>
    </row>
    <row r="324" spans="1:11" ht="12.75" customHeight="1" x14ac:dyDescent="0.2">
      <c r="A324" s="28">
        <v>96324</v>
      </c>
      <c r="B324" s="29" t="s">
        <v>34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33"/>
        <v>0</v>
      </c>
      <c r="I324" s="10">
        <f t="shared" si="133"/>
        <v>0</v>
      </c>
      <c r="J324" s="50" t="str">
        <f t="shared" si="132"/>
        <v>-</v>
      </c>
      <c r="K324" s="59"/>
    </row>
    <row r="325" spans="1:11" ht="12.75" customHeight="1" x14ac:dyDescent="0.2">
      <c r="A325" s="28" t="s">
        <v>637</v>
      </c>
      <c r="B325" s="29" t="s">
        <v>753</v>
      </c>
      <c r="C325" s="30" t="s">
        <v>637</v>
      </c>
      <c r="D325" s="3">
        <f t="shared" ref="D325:I325" si="134">SUM(D326:D333)</f>
        <v>271789.53999999998</v>
      </c>
      <c r="E325" s="3">
        <f t="shared" si="134"/>
        <v>464098.9</v>
      </c>
      <c r="F325" s="3">
        <f t="shared" si="134"/>
        <v>0</v>
      </c>
      <c r="G325" s="3">
        <f t="shared" si="134"/>
        <v>0</v>
      </c>
      <c r="H325" s="3">
        <f t="shared" si="134"/>
        <v>271789.53999999998</v>
      </c>
      <c r="I325" s="3">
        <f t="shared" si="134"/>
        <v>464098.9</v>
      </c>
      <c r="J325" s="50">
        <f t="shared" si="132"/>
        <v>170.75671859925149</v>
      </c>
      <c r="K325" s="59"/>
    </row>
    <row r="326" spans="1:11" ht="12" x14ac:dyDescent="0.2">
      <c r="A326" s="28">
        <v>96381</v>
      </c>
      <c r="B326" s="29" t="s">
        <v>41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35">D326+F326</f>
        <v>0</v>
      </c>
      <c r="I326" s="10">
        <f t="shared" si="135"/>
        <v>0</v>
      </c>
      <c r="J326" s="50" t="str">
        <f t="shared" si="132"/>
        <v>-</v>
      </c>
      <c r="K326" s="59"/>
    </row>
    <row r="327" spans="1:11" ht="12" x14ac:dyDescent="0.2">
      <c r="A327" s="28">
        <v>96382</v>
      </c>
      <c r="B327" s="29" t="s">
        <v>51</v>
      </c>
      <c r="C327" s="30">
        <v>96382</v>
      </c>
      <c r="D327" s="84">
        <f>SUM('510:816'!D327)</f>
        <v>271789.53999999998</v>
      </c>
      <c r="E327" s="84">
        <f>SUM('510:816'!E327)</f>
        <v>464098.9</v>
      </c>
      <c r="F327" s="84">
        <f>'Nacionalno sufinanciranje'!D327</f>
        <v>0</v>
      </c>
      <c r="G327" s="84">
        <f>'Nacionalno sufinanciranje'!E327</f>
        <v>0</v>
      </c>
      <c r="H327" s="10">
        <f t="shared" si="135"/>
        <v>271789.53999999998</v>
      </c>
      <c r="I327" s="10">
        <f t="shared" si="135"/>
        <v>464098.9</v>
      </c>
      <c r="J327" s="50">
        <f t="shared" si="132"/>
        <v>170.75671859925149</v>
      </c>
      <c r="K327" s="59"/>
    </row>
    <row r="328" spans="1:11" ht="12" x14ac:dyDescent="0.2">
      <c r="A328" s="28" t="s">
        <v>638</v>
      </c>
      <c r="B328" s="29" t="s">
        <v>43</v>
      </c>
      <c r="C328" s="30" t="s">
        <v>638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35"/>
        <v>0</v>
      </c>
      <c r="I328" s="10">
        <f t="shared" si="135"/>
        <v>0</v>
      </c>
      <c r="J328" s="50" t="str">
        <f t="shared" si="132"/>
        <v>-</v>
      </c>
      <c r="K328" s="59"/>
    </row>
    <row r="329" spans="1:11" ht="12" x14ac:dyDescent="0.2">
      <c r="A329" s="28" t="s">
        <v>639</v>
      </c>
      <c r="B329" s="29" t="s">
        <v>53</v>
      </c>
      <c r="C329" s="30" t="s">
        <v>639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35"/>
        <v>0</v>
      </c>
      <c r="I329" s="10">
        <f t="shared" si="135"/>
        <v>0</v>
      </c>
      <c r="J329" s="50" t="str">
        <f t="shared" si="132"/>
        <v>-</v>
      </c>
      <c r="K329" s="59"/>
    </row>
    <row r="330" spans="1:11" ht="22.8" x14ac:dyDescent="0.2">
      <c r="A330" s="28">
        <v>96385</v>
      </c>
      <c r="B330" s="29" t="s">
        <v>45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35"/>
        <v>0</v>
      </c>
      <c r="I330" s="10">
        <f t="shared" si="135"/>
        <v>0</v>
      </c>
      <c r="J330" s="50" t="str">
        <f t="shared" si="132"/>
        <v>-</v>
      </c>
      <c r="K330" s="59"/>
    </row>
    <row r="331" spans="1:11" ht="22.8" x14ac:dyDescent="0.2">
      <c r="A331" s="28">
        <v>96386</v>
      </c>
      <c r="B331" s="29" t="s">
        <v>55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35"/>
        <v>0</v>
      </c>
      <c r="I331" s="10">
        <f t="shared" si="135"/>
        <v>0</v>
      </c>
      <c r="J331" s="50" t="str">
        <f t="shared" si="132"/>
        <v>-</v>
      </c>
      <c r="K331" s="59"/>
    </row>
    <row r="332" spans="1:11" ht="22.8" x14ac:dyDescent="0.2">
      <c r="A332" s="28">
        <v>96387</v>
      </c>
      <c r="B332" s="29" t="s">
        <v>640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35"/>
        <v>0</v>
      </c>
      <c r="I332" s="10">
        <f t="shared" si="135"/>
        <v>0</v>
      </c>
      <c r="J332" s="50" t="str">
        <f t="shared" si="132"/>
        <v>-</v>
      </c>
      <c r="K332" s="59"/>
    </row>
    <row r="333" spans="1:11" ht="22.8" x14ac:dyDescent="0.2">
      <c r="A333" s="44">
        <v>96388</v>
      </c>
      <c r="B333" s="45" t="s">
        <v>641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35"/>
        <v>0</v>
      </c>
      <c r="I333" s="10">
        <f t="shared" si="135"/>
        <v>0</v>
      </c>
      <c r="J333" s="50" t="str">
        <f t="shared" si="132"/>
        <v>-</v>
      </c>
      <c r="K333" s="59"/>
    </row>
    <row r="334" spans="1:11" s="63" customFormat="1" ht="37.5" customHeight="1" x14ac:dyDescent="0.25">
      <c r="A334" s="92" t="s">
        <v>642</v>
      </c>
      <c r="B334" s="94"/>
      <c r="C334" s="78"/>
      <c r="D334" s="1" t="s">
        <v>643</v>
      </c>
      <c r="E334" s="1" t="s">
        <v>644</v>
      </c>
      <c r="F334" s="1" t="s">
        <v>643</v>
      </c>
      <c r="G334" s="1" t="s">
        <v>644</v>
      </c>
      <c r="H334" s="1" t="s">
        <v>643</v>
      </c>
      <c r="I334" s="1" t="s">
        <v>644</v>
      </c>
      <c r="J334" s="53"/>
    </row>
    <row r="335" spans="1:11" s="62" customFormat="1" ht="22.8" x14ac:dyDescent="0.2">
      <c r="A335" s="28" t="s">
        <v>645</v>
      </c>
      <c r="B335" s="29" t="s">
        <v>646</v>
      </c>
      <c r="C335" s="30" t="s">
        <v>645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36">D335+F335</f>
        <v>0</v>
      </c>
      <c r="I335" s="10">
        <f t="shared" si="136"/>
        <v>0</v>
      </c>
      <c r="J335" s="50" t="str">
        <f t="shared" ref="J335:J366" si="137">IF(H335&lt;&gt;0,IF(I335/H335&gt;=100,"&gt;&gt;100",I335/H335*100),"-")</f>
        <v>-</v>
      </c>
    </row>
    <row r="336" spans="1:11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36"/>
        <v>0</v>
      </c>
      <c r="I336" s="10">
        <f t="shared" si="136"/>
        <v>0</v>
      </c>
      <c r="J336" s="50" t="str">
        <f t="shared" si="137"/>
        <v>-</v>
      </c>
    </row>
    <row r="337" spans="1:10" s="62" customFormat="1" ht="12" x14ac:dyDescent="0.2">
      <c r="A337" s="28" t="s">
        <v>649</v>
      </c>
      <c r="B337" s="29" t="s">
        <v>650</v>
      </c>
      <c r="C337" s="30" t="s">
        <v>649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36"/>
        <v>0</v>
      </c>
      <c r="I337" s="10">
        <f t="shared" si="136"/>
        <v>0</v>
      </c>
      <c r="J337" s="50" t="str">
        <f t="shared" si="137"/>
        <v>-</v>
      </c>
    </row>
    <row r="338" spans="1:10" s="62" customFormat="1" ht="22.8" x14ac:dyDescent="0.2">
      <c r="A338" s="28" t="s">
        <v>651</v>
      </c>
      <c r="B338" s="29" t="s">
        <v>785</v>
      </c>
      <c r="C338" s="30" t="s">
        <v>651</v>
      </c>
      <c r="D338" s="3">
        <f t="shared" ref="D338:I338" si="138">SUM(D339:D346)</f>
        <v>0</v>
      </c>
      <c r="E338" s="3">
        <f t="shared" si="138"/>
        <v>0</v>
      </c>
      <c r="F338" s="3">
        <f t="shared" si="138"/>
        <v>0</v>
      </c>
      <c r="G338" s="3">
        <f t="shared" si="138"/>
        <v>0</v>
      </c>
      <c r="H338" s="3">
        <f t="shared" si="138"/>
        <v>0</v>
      </c>
      <c r="I338" s="3">
        <f t="shared" si="138"/>
        <v>0</v>
      </c>
      <c r="J338" s="50" t="str">
        <f t="shared" si="137"/>
        <v>-</v>
      </c>
    </row>
    <row r="339" spans="1:10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39">D339+F339</f>
        <v>0</v>
      </c>
      <c r="I339" s="10">
        <f t="shared" si="139"/>
        <v>0</v>
      </c>
      <c r="J339" s="50" t="str">
        <f t="shared" si="137"/>
        <v>-</v>
      </c>
    </row>
    <row r="340" spans="1:10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39"/>
        <v>0</v>
      </c>
      <c r="I340" s="10">
        <f t="shared" si="139"/>
        <v>0</v>
      </c>
      <c r="J340" s="50" t="str">
        <f t="shared" si="137"/>
        <v>-</v>
      </c>
    </row>
    <row r="341" spans="1:10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39"/>
        <v>0</v>
      </c>
      <c r="I341" s="10">
        <f t="shared" si="139"/>
        <v>0</v>
      </c>
      <c r="J341" s="50" t="str">
        <f t="shared" si="137"/>
        <v>-</v>
      </c>
    </row>
    <row r="342" spans="1:10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39"/>
        <v>0</v>
      </c>
      <c r="I342" s="10">
        <f t="shared" si="139"/>
        <v>0</v>
      </c>
      <c r="J342" s="50" t="str">
        <f t="shared" si="137"/>
        <v>-</v>
      </c>
    </row>
    <row r="343" spans="1:10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39"/>
        <v>0</v>
      </c>
      <c r="I343" s="10">
        <f t="shared" si="139"/>
        <v>0</v>
      </c>
      <c r="J343" s="50" t="str">
        <f t="shared" si="137"/>
        <v>-</v>
      </c>
    </row>
    <row r="344" spans="1:10" s="62" customFormat="1" ht="22.8" x14ac:dyDescent="0.2">
      <c r="A344" s="28" t="s">
        <v>662</v>
      </c>
      <c r="B344" s="29" t="s">
        <v>663</v>
      </c>
      <c r="C344" s="30" t="s">
        <v>662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39"/>
        <v>0</v>
      </c>
      <c r="I344" s="10">
        <f t="shared" si="139"/>
        <v>0</v>
      </c>
      <c r="J344" s="50" t="str">
        <f t="shared" si="137"/>
        <v>-</v>
      </c>
    </row>
    <row r="345" spans="1:10" s="62" customFormat="1" ht="12" x14ac:dyDescent="0.2">
      <c r="A345" s="28" t="s">
        <v>664</v>
      </c>
      <c r="B345" s="29" t="s">
        <v>665</v>
      </c>
      <c r="C345" s="30" t="s">
        <v>664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39"/>
        <v>0</v>
      </c>
      <c r="I345" s="10">
        <f t="shared" si="139"/>
        <v>0</v>
      </c>
      <c r="J345" s="50" t="str">
        <f t="shared" si="137"/>
        <v>-</v>
      </c>
    </row>
    <row r="346" spans="1:10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39"/>
        <v>0</v>
      </c>
      <c r="I346" s="10">
        <f t="shared" si="139"/>
        <v>0</v>
      </c>
      <c r="J346" s="50" t="str">
        <f t="shared" si="137"/>
        <v>-</v>
      </c>
    </row>
    <row r="347" spans="1:10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 t="shared" ref="D347:I347" si="140">SUM(D348:D351)</f>
        <v>0</v>
      </c>
      <c r="E347" s="3">
        <f t="shared" si="140"/>
        <v>0</v>
      </c>
      <c r="F347" s="3">
        <f t="shared" si="140"/>
        <v>0</v>
      </c>
      <c r="G347" s="3">
        <f t="shared" si="140"/>
        <v>0</v>
      </c>
      <c r="H347" s="3">
        <f t="shared" si="140"/>
        <v>0</v>
      </c>
      <c r="I347" s="3">
        <f t="shared" si="140"/>
        <v>0</v>
      </c>
      <c r="J347" s="50" t="str">
        <f t="shared" si="137"/>
        <v>-</v>
      </c>
    </row>
    <row r="348" spans="1:10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41">D348+F348</f>
        <v>0</v>
      </c>
      <c r="I348" s="10">
        <f t="shared" si="141"/>
        <v>0</v>
      </c>
      <c r="J348" s="50" t="str">
        <f t="shared" si="137"/>
        <v>-</v>
      </c>
    </row>
    <row r="349" spans="1:10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41"/>
        <v>0</v>
      </c>
      <c r="I349" s="10">
        <f t="shared" si="141"/>
        <v>0</v>
      </c>
      <c r="J349" s="50" t="str">
        <f t="shared" si="137"/>
        <v>-</v>
      </c>
    </row>
    <row r="350" spans="1:10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41"/>
        <v>0</v>
      </c>
      <c r="I350" s="10">
        <f t="shared" si="141"/>
        <v>0</v>
      </c>
      <c r="J350" s="50" t="str">
        <f t="shared" si="137"/>
        <v>-</v>
      </c>
    </row>
    <row r="351" spans="1:10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41"/>
        <v>0</v>
      </c>
      <c r="I351" s="10">
        <f t="shared" si="141"/>
        <v>0</v>
      </c>
      <c r="J351" s="50" t="str">
        <f t="shared" si="137"/>
        <v>-</v>
      </c>
    </row>
    <row r="352" spans="1:10" s="64" customFormat="1" ht="22.8" x14ac:dyDescent="0.2">
      <c r="A352" s="28" t="s">
        <v>677</v>
      </c>
      <c r="B352" s="29" t="s">
        <v>787</v>
      </c>
      <c r="C352" s="30" t="s">
        <v>677</v>
      </c>
      <c r="D352" s="3">
        <f t="shared" ref="D352:I352" si="142">SUM(D353:D356)</f>
        <v>0</v>
      </c>
      <c r="E352" s="3">
        <f t="shared" si="142"/>
        <v>0</v>
      </c>
      <c r="F352" s="3">
        <f t="shared" si="142"/>
        <v>0</v>
      </c>
      <c r="G352" s="3">
        <f t="shared" si="142"/>
        <v>0</v>
      </c>
      <c r="H352" s="3">
        <f t="shared" si="142"/>
        <v>0</v>
      </c>
      <c r="I352" s="3">
        <f t="shared" si="142"/>
        <v>0</v>
      </c>
      <c r="J352" s="50" t="str">
        <f t="shared" si="137"/>
        <v>-</v>
      </c>
    </row>
    <row r="353" spans="1:10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43">D353+F353</f>
        <v>0</v>
      </c>
      <c r="I353" s="10">
        <f t="shared" si="143"/>
        <v>0</v>
      </c>
      <c r="J353" s="50" t="str">
        <f t="shared" si="137"/>
        <v>-</v>
      </c>
    </row>
    <row r="354" spans="1:10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43"/>
        <v>0</v>
      </c>
      <c r="I354" s="10">
        <f t="shared" si="143"/>
        <v>0</v>
      </c>
      <c r="J354" s="50" t="str">
        <f t="shared" si="137"/>
        <v>-</v>
      </c>
    </row>
    <row r="355" spans="1:10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43"/>
        <v>0</v>
      </c>
      <c r="I355" s="10">
        <f t="shared" si="143"/>
        <v>0</v>
      </c>
      <c r="J355" s="50" t="str">
        <f t="shared" si="137"/>
        <v>-</v>
      </c>
    </row>
    <row r="356" spans="1:10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43"/>
        <v>0</v>
      </c>
      <c r="I356" s="10">
        <f t="shared" si="143"/>
        <v>0</v>
      </c>
      <c r="J356" s="50" t="str">
        <f t="shared" si="137"/>
        <v>-</v>
      </c>
    </row>
    <row r="357" spans="1:10" s="64" customFormat="1" ht="12" x14ac:dyDescent="0.2">
      <c r="A357" s="28" t="s">
        <v>686</v>
      </c>
      <c r="B357" s="29" t="s">
        <v>788</v>
      </c>
      <c r="C357" s="30" t="s">
        <v>686</v>
      </c>
      <c r="D357" s="3">
        <f t="shared" ref="D357:I357" si="144">SUM(D358:D365)</f>
        <v>271789.53999999998</v>
      </c>
      <c r="E357" s="3">
        <f t="shared" si="144"/>
        <v>192309.36</v>
      </c>
      <c r="F357" s="3">
        <f t="shared" si="144"/>
        <v>0</v>
      </c>
      <c r="G357" s="3">
        <f t="shared" si="144"/>
        <v>0</v>
      </c>
      <c r="H357" s="3">
        <f t="shared" si="144"/>
        <v>271789.53999999998</v>
      </c>
      <c r="I357" s="3">
        <f t="shared" si="144"/>
        <v>192309.36</v>
      </c>
      <c r="J357" s="50">
        <f t="shared" si="137"/>
        <v>70.756718599251471</v>
      </c>
    </row>
    <row r="358" spans="1:10" s="64" customFormat="1" ht="22.8" x14ac:dyDescent="0.2">
      <c r="A358" s="28">
        <v>16381</v>
      </c>
      <c r="B358" s="29" t="s">
        <v>687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H366" si="145">D358+F358</f>
        <v>0</v>
      </c>
      <c r="I358" s="10">
        <f t="shared" ref="I358:I366" si="146">E358+G358</f>
        <v>0</v>
      </c>
      <c r="J358" s="50" t="str">
        <f t="shared" si="137"/>
        <v>-</v>
      </c>
    </row>
    <row r="359" spans="1:10" s="64" customFormat="1" ht="22.8" x14ac:dyDescent="0.2">
      <c r="A359" s="28">
        <v>16382</v>
      </c>
      <c r="B359" s="29" t="s">
        <v>688</v>
      </c>
      <c r="C359" s="30">
        <v>16382</v>
      </c>
      <c r="D359" s="84">
        <f>SUM('510:816'!D359)</f>
        <v>271789.53999999998</v>
      </c>
      <c r="E359" s="84">
        <f>SUM('510:816'!E359)</f>
        <v>192309.36</v>
      </c>
      <c r="F359" s="84">
        <f>'Nacionalno sufinanciranje'!D359</f>
        <v>0</v>
      </c>
      <c r="G359" s="84">
        <f>'Nacionalno sufinanciranje'!E359</f>
        <v>0</v>
      </c>
      <c r="H359" s="10">
        <f t="shared" si="145"/>
        <v>271789.53999999998</v>
      </c>
      <c r="I359" s="10">
        <f t="shared" si="146"/>
        <v>192309.36</v>
      </c>
      <c r="J359" s="50">
        <f t="shared" si="137"/>
        <v>70.756718599251471</v>
      </c>
    </row>
    <row r="360" spans="1:10" s="64" customFormat="1" ht="22.8" x14ac:dyDescent="0.2">
      <c r="A360" s="28" t="s">
        <v>689</v>
      </c>
      <c r="B360" s="29" t="s">
        <v>690</v>
      </c>
      <c r="C360" s="30" t="s">
        <v>689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45"/>
        <v>0</v>
      </c>
      <c r="I360" s="10">
        <f t="shared" si="146"/>
        <v>0</v>
      </c>
      <c r="J360" s="50" t="str">
        <f t="shared" si="137"/>
        <v>-</v>
      </c>
    </row>
    <row r="361" spans="1:10" s="64" customFormat="1" ht="22.8" x14ac:dyDescent="0.2">
      <c r="A361" s="28" t="s">
        <v>691</v>
      </c>
      <c r="B361" s="29" t="s">
        <v>692</v>
      </c>
      <c r="C361" s="30" t="s">
        <v>691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45"/>
        <v>0</v>
      </c>
      <c r="I361" s="10">
        <f t="shared" si="146"/>
        <v>0</v>
      </c>
      <c r="J361" s="50" t="str">
        <f t="shared" si="137"/>
        <v>-</v>
      </c>
    </row>
    <row r="362" spans="1:10" s="64" customFormat="1" ht="22.8" x14ac:dyDescent="0.2">
      <c r="A362" s="28" t="s">
        <v>693</v>
      </c>
      <c r="B362" s="29" t="s">
        <v>694</v>
      </c>
      <c r="C362" s="30" t="s">
        <v>693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45"/>
        <v>0</v>
      </c>
      <c r="I362" s="10">
        <f t="shared" si="146"/>
        <v>0</v>
      </c>
      <c r="J362" s="50" t="str">
        <f t="shared" si="137"/>
        <v>-</v>
      </c>
    </row>
    <row r="363" spans="1:10" s="64" customFormat="1" ht="22.8" x14ac:dyDescent="0.2">
      <c r="A363" s="28" t="s">
        <v>695</v>
      </c>
      <c r="B363" s="29" t="s">
        <v>696</v>
      </c>
      <c r="C363" s="30" t="s">
        <v>695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45"/>
        <v>0</v>
      </c>
      <c r="I363" s="10">
        <f t="shared" si="146"/>
        <v>0</v>
      </c>
      <c r="J363" s="50" t="str">
        <f t="shared" si="137"/>
        <v>-</v>
      </c>
    </row>
    <row r="364" spans="1:10" s="64" customFormat="1" ht="22.8" x14ac:dyDescent="0.2">
      <c r="A364" s="28" t="s">
        <v>697</v>
      </c>
      <c r="B364" s="29" t="s">
        <v>698</v>
      </c>
      <c r="C364" s="30" t="s">
        <v>697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45"/>
        <v>0</v>
      </c>
      <c r="I364" s="10">
        <f t="shared" si="146"/>
        <v>0</v>
      </c>
      <c r="J364" s="50" t="str">
        <f t="shared" si="137"/>
        <v>-</v>
      </c>
    </row>
    <row r="365" spans="1:10" s="64" customFormat="1" ht="22.8" x14ac:dyDescent="0.2">
      <c r="A365" s="28" t="s">
        <v>699</v>
      </c>
      <c r="B365" s="29" t="s">
        <v>700</v>
      </c>
      <c r="C365" s="30" t="s">
        <v>699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45"/>
        <v>0</v>
      </c>
      <c r="I365" s="10">
        <f t="shared" si="146"/>
        <v>0</v>
      </c>
      <c r="J365" s="50" t="str">
        <f t="shared" si="137"/>
        <v>-</v>
      </c>
    </row>
    <row r="366" spans="1:10" s="59" customFormat="1" ht="12" x14ac:dyDescent="0.2">
      <c r="A366" s="28" t="s">
        <v>701</v>
      </c>
      <c r="B366" s="29" t="s">
        <v>702</v>
      </c>
      <c r="C366" s="30" t="s">
        <v>701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45"/>
        <v>0</v>
      </c>
      <c r="I366" s="10">
        <f t="shared" si="146"/>
        <v>0</v>
      </c>
      <c r="J366" s="50" t="str">
        <f t="shared" si="137"/>
        <v>-</v>
      </c>
    </row>
    <row r="367" spans="1:10" s="59" customFormat="1" ht="12" x14ac:dyDescent="0.2">
      <c r="A367" s="28">
        <v>2368</v>
      </c>
      <c r="B367" s="29" t="s">
        <v>789</v>
      </c>
      <c r="C367" s="30">
        <v>2368</v>
      </c>
      <c r="D367" s="3">
        <f t="shared" ref="D367:I367" si="147">SUM(D368:D369)</f>
        <v>0</v>
      </c>
      <c r="E367" s="3">
        <f t="shared" si="147"/>
        <v>0</v>
      </c>
      <c r="F367" s="3">
        <f t="shared" si="147"/>
        <v>0</v>
      </c>
      <c r="G367" s="3">
        <f t="shared" si="147"/>
        <v>0</v>
      </c>
      <c r="H367" s="3">
        <f t="shared" si="147"/>
        <v>0</v>
      </c>
      <c r="I367" s="3">
        <f t="shared" si="147"/>
        <v>0</v>
      </c>
      <c r="J367" s="50" t="str">
        <f t="shared" ref="J367:J398" si="148">IF(H367&lt;&gt;0,IF(I367/H367&gt;=100,"&gt;&gt;100",I367/H367*100),"-")</f>
        <v>-</v>
      </c>
    </row>
    <row r="368" spans="1:10" s="59" customFormat="1" ht="12.75" customHeight="1" x14ac:dyDescent="0.2">
      <c r="A368" s="28">
        <v>23681</v>
      </c>
      <c r="B368" s="29" t="s">
        <v>703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49">D368+F368</f>
        <v>0</v>
      </c>
      <c r="I368" s="10">
        <f t="shared" si="149"/>
        <v>0</v>
      </c>
      <c r="J368" s="50" t="str">
        <f t="shared" si="148"/>
        <v>-</v>
      </c>
    </row>
    <row r="369" spans="1:10" s="59" customFormat="1" ht="12.75" customHeight="1" x14ac:dyDescent="0.2">
      <c r="A369" s="28">
        <v>23682</v>
      </c>
      <c r="B369" s="29" t="s">
        <v>704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49"/>
        <v>0</v>
      </c>
      <c r="I369" s="10">
        <f t="shared" si="149"/>
        <v>0</v>
      </c>
      <c r="J369" s="50" t="str">
        <f t="shared" si="148"/>
        <v>-</v>
      </c>
    </row>
    <row r="370" spans="1:10" s="65" customFormat="1" ht="12.75" customHeight="1" x14ac:dyDescent="0.25">
      <c r="A370" s="28" t="s">
        <v>705</v>
      </c>
      <c r="B370" s="29" t="s">
        <v>706</v>
      </c>
      <c r="C370" s="30" t="s">
        <v>705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49"/>
        <v>0</v>
      </c>
      <c r="I370" s="10">
        <f t="shared" si="149"/>
        <v>0</v>
      </c>
      <c r="J370" s="50" t="str">
        <f t="shared" si="148"/>
        <v>-</v>
      </c>
    </row>
    <row r="371" spans="1:10" s="65" customFormat="1" ht="12.75" customHeight="1" x14ac:dyDescent="0.25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3">
        <f>E372+E374</f>
        <v>0</v>
      </c>
      <c r="F371" s="3">
        <f>F372+F374</f>
        <v>0</v>
      </c>
      <c r="G371" s="3">
        <f>G372+G374</f>
        <v>0</v>
      </c>
      <c r="H371" s="3">
        <f>+D371+F371</f>
        <v>0</v>
      </c>
      <c r="I371" s="3">
        <f>+E371+G371</f>
        <v>0</v>
      </c>
      <c r="J371" s="50" t="str">
        <f t="shared" si="148"/>
        <v>-</v>
      </c>
    </row>
    <row r="372" spans="1:10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 t="shared" ref="D372:I372" si="150">D373</f>
        <v>0</v>
      </c>
      <c r="E372" s="3">
        <f t="shared" si="150"/>
        <v>0</v>
      </c>
      <c r="F372" s="3">
        <f t="shared" si="150"/>
        <v>0</v>
      </c>
      <c r="G372" s="3">
        <f t="shared" si="150"/>
        <v>0</v>
      </c>
      <c r="H372" s="3">
        <f t="shared" si="150"/>
        <v>0</v>
      </c>
      <c r="I372" s="3">
        <f t="shared" si="150"/>
        <v>0</v>
      </c>
      <c r="J372" s="50" t="str">
        <f t="shared" si="148"/>
        <v>-</v>
      </c>
    </row>
    <row r="373" spans="1:10" s="64" customFormat="1" ht="12.75" customHeight="1" x14ac:dyDescent="0.2">
      <c r="A373" s="28">
        <v>27511</v>
      </c>
      <c r="B373" s="29" t="s">
        <v>709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8"/>
        <v>-</v>
      </c>
    </row>
    <row r="374" spans="1:10" s="65" customFormat="1" ht="22.8" x14ac:dyDescent="0.25">
      <c r="A374" s="28" t="s">
        <v>710</v>
      </c>
      <c r="B374" s="29" t="s">
        <v>792</v>
      </c>
      <c r="C374" s="33" t="s">
        <v>710</v>
      </c>
      <c r="D374" s="3">
        <f t="shared" ref="D374:I374" si="151">SUM(D375:D382)</f>
        <v>0</v>
      </c>
      <c r="E374" s="3">
        <f t="shared" si="151"/>
        <v>0</v>
      </c>
      <c r="F374" s="3">
        <f t="shared" si="151"/>
        <v>0</v>
      </c>
      <c r="G374" s="3">
        <f t="shared" si="151"/>
        <v>0</v>
      </c>
      <c r="H374" s="3">
        <f t="shared" si="151"/>
        <v>0</v>
      </c>
      <c r="I374" s="3">
        <f t="shared" si="151"/>
        <v>0</v>
      </c>
      <c r="J374" s="50" t="str">
        <f t="shared" si="148"/>
        <v>-</v>
      </c>
    </row>
    <row r="375" spans="1:10" s="64" customFormat="1" ht="12.75" customHeight="1" x14ac:dyDescent="0.2">
      <c r="A375" s="28">
        <v>27521</v>
      </c>
      <c r="B375" s="34" t="s">
        <v>711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H384" si="152">D375+F375</f>
        <v>0</v>
      </c>
      <c r="I375" s="10">
        <f t="shared" ref="I375:I384" si="153">E375+G375</f>
        <v>0</v>
      </c>
      <c r="J375" s="50" t="str">
        <f t="shared" si="148"/>
        <v>-</v>
      </c>
    </row>
    <row r="376" spans="1:10" s="64" customFormat="1" ht="12.75" customHeight="1" x14ac:dyDescent="0.2">
      <c r="A376" s="28">
        <v>27522</v>
      </c>
      <c r="B376" s="34" t="s">
        <v>712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52"/>
        <v>0</v>
      </c>
      <c r="I376" s="10">
        <f t="shared" si="153"/>
        <v>0</v>
      </c>
      <c r="J376" s="50" t="str">
        <f t="shared" si="148"/>
        <v>-</v>
      </c>
    </row>
    <row r="377" spans="1:10" s="64" customFormat="1" ht="12.75" customHeight="1" x14ac:dyDescent="0.2">
      <c r="A377" s="28">
        <v>27523</v>
      </c>
      <c r="B377" s="34" t="s">
        <v>713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52"/>
        <v>0</v>
      </c>
      <c r="I377" s="10">
        <f t="shared" si="153"/>
        <v>0</v>
      </c>
      <c r="J377" s="50" t="str">
        <f t="shared" si="148"/>
        <v>-</v>
      </c>
    </row>
    <row r="378" spans="1:10" s="64" customFormat="1" ht="12.75" customHeight="1" x14ac:dyDescent="0.2">
      <c r="A378" s="28">
        <v>27524</v>
      </c>
      <c r="B378" s="34" t="s">
        <v>714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52"/>
        <v>0</v>
      </c>
      <c r="I378" s="10">
        <f t="shared" si="153"/>
        <v>0</v>
      </c>
      <c r="J378" s="50" t="str">
        <f t="shared" si="148"/>
        <v>-</v>
      </c>
    </row>
    <row r="379" spans="1:10" s="64" customFormat="1" ht="12.75" customHeight="1" x14ac:dyDescent="0.2">
      <c r="A379" s="28">
        <v>27525</v>
      </c>
      <c r="B379" s="34" t="s">
        <v>715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52"/>
        <v>0</v>
      </c>
      <c r="I379" s="10">
        <f t="shared" si="153"/>
        <v>0</v>
      </c>
      <c r="J379" s="50" t="str">
        <f t="shared" si="148"/>
        <v>-</v>
      </c>
    </row>
    <row r="380" spans="1:10" s="64" customFormat="1" ht="22.8" x14ac:dyDescent="0.2">
      <c r="A380" s="28">
        <v>27526</v>
      </c>
      <c r="B380" s="34" t="s">
        <v>716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52"/>
        <v>0</v>
      </c>
      <c r="I380" s="10">
        <f t="shared" si="153"/>
        <v>0</v>
      </c>
      <c r="J380" s="50" t="str">
        <f t="shared" si="148"/>
        <v>-</v>
      </c>
    </row>
    <row r="381" spans="1:10" s="64" customFormat="1" ht="12" x14ac:dyDescent="0.2">
      <c r="A381" s="28">
        <v>27527</v>
      </c>
      <c r="B381" s="34" t="s">
        <v>717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52"/>
        <v>0</v>
      </c>
      <c r="I381" s="10">
        <f t="shared" si="153"/>
        <v>0</v>
      </c>
      <c r="J381" s="50" t="str">
        <f t="shared" si="148"/>
        <v>-</v>
      </c>
    </row>
    <row r="382" spans="1:10" s="64" customFormat="1" ht="12.75" customHeight="1" x14ac:dyDescent="0.2">
      <c r="A382" s="28">
        <v>27528</v>
      </c>
      <c r="B382" s="34" t="s">
        <v>718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52"/>
        <v>0</v>
      </c>
      <c r="I382" s="10">
        <f t="shared" si="153"/>
        <v>0</v>
      </c>
      <c r="J382" s="50" t="str">
        <f t="shared" si="148"/>
        <v>-</v>
      </c>
    </row>
    <row r="383" spans="1:10" s="67" customFormat="1" ht="12.75" customHeight="1" x14ac:dyDescent="0.25">
      <c r="A383" s="28">
        <v>27611</v>
      </c>
      <c r="B383" s="34" t="s">
        <v>719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52"/>
        <v>0</v>
      </c>
      <c r="I383" s="10">
        <f t="shared" si="153"/>
        <v>0</v>
      </c>
      <c r="J383" s="50" t="str">
        <f t="shared" si="148"/>
        <v>-</v>
      </c>
    </row>
    <row r="384" spans="1:10" s="67" customFormat="1" ht="12.75" customHeight="1" x14ac:dyDescent="0.25">
      <c r="A384" s="28" t="s">
        <v>720</v>
      </c>
      <c r="B384" s="34" t="s">
        <v>721</v>
      </c>
      <c r="C384" s="30" t="s">
        <v>720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52"/>
        <v>0</v>
      </c>
      <c r="I384" s="10">
        <f t="shared" si="153"/>
        <v>0</v>
      </c>
      <c r="J384" s="50" t="str">
        <f t="shared" si="148"/>
        <v>-</v>
      </c>
    </row>
    <row r="385" spans="1:10" s="59" customFormat="1" ht="22.8" x14ac:dyDescent="0.2">
      <c r="A385" s="28">
        <v>9367</v>
      </c>
      <c r="B385" s="29" t="s">
        <v>793</v>
      </c>
      <c r="C385" s="30">
        <v>9367</v>
      </c>
      <c r="D385" s="3">
        <f t="shared" ref="D385:I385" si="154">SUM(D386:D394)</f>
        <v>0</v>
      </c>
      <c r="E385" s="3">
        <f t="shared" si="154"/>
        <v>0</v>
      </c>
      <c r="F385" s="3">
        <f t="shared" si="154"/>
        <v>0</v>
      </c>
      <c r="G385" s="3">
        <f t="shared" si="154"/>
        <v>0</v>
      </c>
      <c r="H385" s="3">
        <f t="shared" si="154"/>
        <v>0</v>
      </c>
      <c r="I385" s="3">
        <f t="shared" si="154"/>
        <v>0</v>
      </c>
      <c r="J385" s="50" t="str">
        <f t="shared" si="148"/>
        <v>-</v>
      </c>
    </row>
    <row r="386" spans="1:10" s="59" customFormat="1" ht="22.8" x14ac:dyDescent="0.2">
      <c r="A386" s="28">
        <v>93671</v>
      </c>
      <c r="B386" s="29" t="s">
        <v>722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H394" si="155">D386+F386</f>
        <v>0</v>
      </c>
      <c r="I386" s="10">
        <f t="shared" ref="I386:I394" si="156">E386+G386</f>
        <v>0</v>
      </c>
      <c r="J386" s="50" t="str">
        <f t="shared" si="148"/>
        <v>-</v>
      </c>
    </row>
    <row r="387" spans="1:10" s="59" customFormat="1" ht="22.8" x14ac:dyDescent="0.2">
      <c r="A387" s="28">
        <v>93672</v>
      </c>
      <c r="B387" s="29" t="s">
        <v>723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55"/>
        <v>0</v>
      </c>
      <c r="I387" s="10">
        <f t="shared" si="156"/>
        <v>0</v>
      </c>
      <c r="J387" s="50" t="str">
        <f t="shared" si="148"/>
        <v>-</v>
      </c>
    </row>
    <row r="388" spans="1:10" s="59" customFormat="1" ht="22.8" x14ac:dyDescent="0.2">
      <c r="A388" s="28">
        <v>93673</v>
      </c>
      <c r="B388" s="29" t="s">
        <v>724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55"/>
        <v>0</v>
      </c>
      <c r="I388" s="10">
        <f t="shared" si="156"/>
        <v>0</v>
      </c>
      <c r="J388" s="50" t="str">
        <f t="shared" si="148"/>
        <v>-</v>
      </c>
    </row>
    <row r="389" spans="1:10" s="59" customFormat="1" ht="22.8" x14ac:dyDescent="0.2">
      <c r="A389" s="28">
        <v>93674</v>
      </c>
      <c r="B389" s="29" t="s">
        <v>725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55"/>
        <v>0</v>
      </c>
      <c r="I389" s="10">
        <f t="shared" si="156"/>
        <v>0</v>
      </c>
      <c r="J389" s="50" t="str">
        <f t="shared" si="148"/>
        <v>-</v>
      </c>
    </row>
    <row r="390" spans="1:10" s="59" customFormat="1" ht="22.8" x14ac:dyDescent="0.2">
      <c r="A390" s="28">
        <v>93675</v>
      </c>
      <c r="B390" s="29" t="s">
        <v>726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55"/>
        <v>0</v>
      </c>
      <c r="I390" s="10">
        <f t="shared" si="156"/>
        <v>0</v>
      </c>
      <c r="J390" s="50" t="str">
        <f t="shared" si="148"/>
        <v>-</v>
      </c>
    </row>
    <row r="391" spans="1:10" s="59" customFormat="1" ht="22.8" x14ac:dyDescent="0.2">
      <c r="A391" s="28">
        <v>93676</v>
      </c>
      <c r="B391" s="29" t="s">
        <v>727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55"/>
        <v>0</v>
      </c>
      <c r="I391" s="10">
        <f t="shared" si="156"/>
        <v>0</v>
      </c>
      <c r="J391" s="50" t="str">
        <f t="shared" si="148"/>
        <v>-</v>
      </c>
    </row>
    <row r="392" spans="1:10" s="59" customFormat="1" ht="22.8" x14ac:dyDescent="0.2">
      <c r="A392" s="28">
        <v>93677</v>
      </c>
      <c r="B392" s="29" t="s">
        <v>728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55"/>
        <v>0</v>
      </c>
      <c r="I392" s="10">
        <f t="shared" si="156"/>
        <v>0</v>
      </c>
      <c r="J392" s="50" t="str">
        <f t="shared" si="148"/>
        <v>-</v>
      </c>
    </row>
    <row r="393" spans="1:10" s="59" customFormat="1" ht="22.8" x14ac:dyDescent="0.2">
      <c r="A393" s="28">
        <v>93678</v>
      </c>
      <c r="B393" s="29" t="s">
        <v>729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55"/>
        <v>0</v>
      </c>
      <c r="I393" s="10">
        <f t="shared" si="156"/>
        <v>0</v>
      </c>
      <c r="J393" s="50" t="str">
        <f t="shared" si="148"/>
        <v>-</v>
      </c>
    </row>
    <row r="394" spans="1:10" s="59" customFormat="1" ht="22.8" x14ac:dyDescent="0.2">
      <c r="A394" s="28">
        <v>93679</v>
      </c>
      <c r="B394" s="29" t="s">
        <v>730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55"/>
        <v>0</v>
      </c>
      <c r="I394" s="10">
        <f t="shared" si="156"/>
        <v>0</v>
      </c>
      <c r="J394" s="50" t="str">
        <f t="shared" si="148"/>
        <v>-</v>
      </c>
    </row>
    <row r="395" spans="1:10" s="66" customFormat="1" ht="22.8" x14ac:dyDescent="0.2">
      <c r="A395" s="28">
        <v>9368</v>
      </c>
      <c r="B395" s="29" t="s">
        <v>731</v>
      </c>
      <c r="C395" s="30">
        <v>9368</v>
      </c>
      <c r="D395" s="3">
        <f t="shared" ref="D395:I395" si="157">SUM(D396:D404)</f>
        <v>0</v>
      </c>
      <c r="E395" s="3">
        <f t="shared" si="157"/>
        <v>0</v>
      </c>
      <c r="F395" s="3">
        <f t="shared" si="157"/>
        <v>0</v>
      </c>
      <c r="G395" s="3">
        <f t="shared" si="157"/>
        <v>0</v>
      </c>
      <c r="H395" s="3">
        <f t="shared" si="157"/>
        <v>0</v>
      </c>
      <c r="I395" s="3">
        <f t="shared" si="157"/>
        <v>0</v>
      </c>
      <c r="J395" s="50" t="str">
        <f t="shared" si="148"/>
        <v>-</v>
      </c>
    </row>
    <row r="396" spans="1:10" s="59" customFormat="1" ht="22.8" x14ac:dyDescent="0.2">
      <c r="A396" s="28">
        <v>93681</v>
      </c>
      <c r="B396" s="29" t="s">
        <v>732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H404" si="158">D396+F396</f>
        <v>0</v>
      </c>
      <c r="I396" s="10">
        <f t="shared" ref="I396:I404" si="159">E396+G396</f>
        <v>0</v>
      </c>
      <c r="J396" s="50" t="str">
        <f t="shared" si="148"/>
        <v>-</v>
      </c>
    </row>
    <row r="397" spans="1:10" s="59" customFormat="1" ht="22.8" x14ac:dyDescent="0.2">
      <c r="A397" s="28">
        <v>93682</v>
      </c>
      <c r="B397" s="29" t="s">
        <v>733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58"/>
        <v>0</v>
      </c>
      <c r="I397" s="10">
        <f t="shared" si="159"/>
        <v>0</v>
      </c>
      <c r="J397" s="50" t="str">
        <f t="shared" si="148"/>
        <v>-</v>
      </c>
    </row>
    <row r="398" spans="1:10" s="59" customFormat="1" ht="22.8" x14ac:dyDescent="0.2">
      <c r="A398" s="28">
        <v>93683</v>
      </c>
      <c r="B398" s="29" t="s">
        <v>734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58"/>
        <v>0</v>
      </c>
      <c r="I398" s="10">
        <f t="shared" si="159"/>
        <v>0</v>
      </c>
      <c r="J398" s="50" t="str">
        <f t="shared" si="148"/>
        <v>-</v>
      </c>
    </row>
    <row r="399" spans="1:10" s="59" customFormat="1" ht="22.8" x14ac:dyDescent="0.2">
      <c r="A399" s="28">
        <v>93684</v>
      </c>
      <c r="B399" s="29" t="s">
        <v>735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58"/>
        <v>0</v>
      </c>
      <c r="I399" s="10">
        <f t="shared" si="159"/>
        <v>0</v>
      </c>
      <c r="J399" s="50" t="str">
        <f t="shared" ref="J399:J423" si="160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736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58"/>
        <v>0</v>
      </c>
      <c r="I400" s="10">
        <f t="shared" si="159"/>
        <v>0</v>
      </c>
      <c r="J400" s="52" t="str">
        <f t="shared" si="160"/>
        <v>-</v>
      </c>
    </row>
    <row r="401" spans="1:10" s="59" customFormat="1" ht="22.8" x14ac:dyDescent="0.2">
      <c r="A401" s="28">
        <v>93686</v>
      </c>
      <c r="B401" s="29" t="s">
        <v>737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58"/>
        <v>0</v>
      </c>
      <c r="I401" s="10">
        <f t="shared" si="159"/>
        <v>0</v>
      </c>
      <c r="J401" s="50" t="str">
        <f t="shared" si="160"/>
        <v>-</v>
      </c>
    </row>
    <row r="402" spans="1:10" s="59" customFormat="1" ht="22.8" x14ac:dyDescent="0.2">
      <c r="A402" s="28">
        <v>93687</v>
      </c>
      <c r="B402" s="29" t="s">
        <v>738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58"/>
        <v>0</v>
      </c>
      <c r="I402" s="10">
        <f t="shared" si="159"/>
        <v>0</v>
      </c>
      <c r="J402" s="50" t="str">
        <f t="shared" si="160"/>
        <v>-</v>
      </c>
    </row>
    <row r="403" spans="1:10" s="59" customFormat="1" ht="22.8" x14ac:dyDescent="0.2">
      <c r="A403" s="28">
        <v>93688</v>
      </c>
      <c r="B403" s="29" t="s">
        <v>739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58"/>
        <v>0</v>
      </c>
      <c r="I403" s="10">
        <f t="shared" si="159"/>
        <v>0</v>
      </c>
      <c r="J403" s="50" t="str">
        <f t="shared" si="160"/>
        <v>-</v>
      </c>
    </row>
    <row r="404" spans="1:10" s="59" customFormat="1" ht="22.8" x14ac:dyDescent="0.2">
      <c r="A404" s="28">
        <v>93689</v>
      </c>
      <c r="B404" s="29" t="s">
        <v>740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58"/>
        <v>0</v>
      </c>
      <c r="I404" s="10">
        <f t="shared" si="159"/>
        <v>0</v>
      </c>
      <c r="J404" s="50" t="str">
        <f t="shared" si="160"/>
        <v>-</v>
      </c>
    </row>
    <row r="405" spans="1:10" s="65" customFormat="1" ht="12" x14ac:dyDescent="0.25">
      <c r="A405" s="28">
        <v>9631</v>
      </c>
      <c r="B405" s="29" t="s">
        <v>741</v>
      </c>
      <c r="C405" s="30">
        <v>9631</v>
      </c>
      <c r="D405" s="3">
        <f t="shared" ref="D405:I405" si="161">SUM(D406:D409)</f>
        <v>0</v>
      </c>
      <c r="E405" s="3">
        <f t="shared" si="161"/>
        <v>0</v>
      </c>
      <c r="F405" s="3">
        <f t="shared" si="161"/>
        <v>0</v>
      </c>
      <c r="G405" s="3">
        <f t="shared" si="161"/>
        <v>0</v>
      </c>
      <c r="H405" s="3">
        <f t="shared" si="161"/>
        <v>0</v>
      </c>
      <c r="I405" s="3">
        <f t="shared" si="161"/>
        <v>0</v>
      </c>
      <c r="J405" s="50" t="str">
        <f t="shared" si="160"/>
        <v>-</v>
      </c>
    </row>
    <row r="406" spans="1:10" s="59" customFormat="1" ht="12" x14ac:dyDescent="0.2">
      <c r="A406" s="28">
        <v>96311</v>
      </c>
      <c r="B406" s="29" t="s">
        <v>742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62">D406+F406</f>
        <v>0</v>
      </c>
      <c r="I406" s="10">
        <f t="shared" si="162"/>
        <v>0</v>
      </c>
      <c r="J406" s="50" t="str">
        <f t="shared" si="160"/>
        <v>-</v>
      </c>
    </row>
    <row r="407" spans="1:10" s="59" customFormat="1" ht="12" x14ac:dyDescent="0.2">
      <c r="A407" s="28">
        <v>96312</v>
      </c>
      <c r="B407" s="29" t="s">
        <v>24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62"/>
        <v>0</v>
      </c>
      <c r="I407" s="10">
        <f t="shared" si="162"/>
        <v>0</v>
      </c>
      <c r="J407" s="50" t="str">
        <f t="shared" si="160"/>
        <v>-</v>
      </c>
    </row>
    <row r="408" spans="1:10" s="59" customFormat="1" ht="12" x14ac:dyDescent="0.2">
      <c r="A408" s="28">
        <v>96313</v>
      </c>
      <c r="B408" s="29" t="s">
        <v>20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62"/>
        <v>0</v>
      </c>
      <c r="I408" s="10">
        <f t="shared" si="162"/>
        <v>0</v>
      </c>
      <c r="J408" s="50" t="str">
        <f t="shared" si="160"/>
        <v>-</v>
      </c>
    </row>
    <row r="409" spans="1:10" s="59" customFormat="1" ht="12" x14ac:dyDescent="0.2">
      <c r="A409" s="28">
        <v>96314</v>
      </c>
      <c r="B409" s="29" t="s">
        <v>743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62"/>
        <v>0</v>
      </c>
      <c r="I409" s="10">
        <f t="shared" si="162"/>
        <v>0</v>
      </c>
      <c r="J409" s="50" t="str">
        <f t="shared" si="160"/>
        <v>-</v>
      </c>
    </row>
    <row r="410" spans="1:10" s="59" customFormat="1" ht="22.8" x14ac:dyDescent="0.2">
      <c r="A410" s="28" t="s">
        <v>633</v>
      </c>
      <c r="B410" s="29" t="s">
        <v>794</v>
      </c>
      <c r="C410" s="30" t="s">
        <v>748</v>
      </c>
      <c r="D410" s="3">
        <f t="shared" ref="D410:I410" si="163">SUM(D411:D414)</f>
        <v>0</v>
      </c>
      <c r="E410" s="3">
        <f t="shared" si="163"/>
        <v>0</v>
      </c>
      <c r="F410" s="3">
        <f t="shared" si="163"/>
        <v>0</v>
      </c>
      <c r="G410" s="3">
        <f t="shared" si="163"/>
        <v>0</v>
      </c>
      <c r="H410" s="3">
        <f t="shared" si="163"/>
        <v>0</v>
      </c>
      <c r="I410" s="3">
        <f t="shared" si="163"/>
        <v>0</v>
      </c>
      <c r="J410" s="50" t="str">
        <f t="shared" si="160"/>
        <v>-</v>
      </c>
    </row>
    <row r="411" spans="1:10" s="59" customFormat="1" ht="12" x14ac:dyDescent="0.2">
      <c r="A411" s="28">
        <v>96321</v>
      </c>
      <c r="B411" s="29" t="s">
        <v>634</v>
      </c>
      <c r="C411" s="30" t="s">
        <v>749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64">D411+F411</f>
        <v>0</v>
      </c>
      <c r="I411" s="10">
        <f t="shared" si="164"/>
        <v>0</v>
      </c>
      <c r="J411" s="50" t="str">
        <f t="shared" si="160"/>
        <v>-</v>
      </c>
    </row>
    <row r="412" spans="1:10" s="59" customFormat="1" ht="12" x14ac:dyDescent="0.2">
      <c r="A412" s="28">
        <v>96322</v>
      </c>
      <c r="B412" s="29" t="s">
        <v>635</v>
      </c>
      <c r="C412" s="30" t="s">
        <v>750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64"/>
        <v>0</v>
      </c>
      <c r="I412" s="10">
        <f t="shared" si="164"/>
        <v>0</v>
      </c>
      <c r="J412" s="50" t="str">
        <f t="shared" si="160"/>
        <v>-</v>
      </c>
    </row>
    <row r="413" spans="1:10" s="59" customFormat="1" ht="12" x14ac:dyDescent="0.2">
      <c r="A413" s="28">
        <v>96323</v>
      </c>
      <c r="B413" s="29" t="s">
        <v>636</v>
      </c>
      <c r="C413" s="30" t="s">
        <v>751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64"/>
        <v>0</v>
      </c>
      <c r="I413" s="10">
        <f t="shared" si="164"/>
        <v>0</v>
      </c>
      <c r="J413" s="50" t="str">
        <f t="shared" si="160"/>
        <v>-</v>
      </c>
    </row>
    <row r="414" spans="1:10" s="59" customFormat="1" ht="12" x14ac:dyDescent="0.2">
      <c r="A414" s="28">
        <v>96324</v>
      </c>
      <c r="B414" s="29" t="s">
        <v>34</v>
      </c>
      <c r="C414" s="30" t="s">
        <v>752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64"/>
        <v>0</v>
      </c>
      <c r="I414" s="10">
        <f t="shared" si="164"/>
        <v>0</v>
      </c>
      <c r="J414" s="50" t="str">
        <f t="shared" si="160"/>
        <v>-</v>
      </c>
    </row>
    <row r="415" spans="1:10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 t="shared" ref="D415:I415" si="165">SUM(D416:D423)</f>
        <v>271789.53999999998</v>
      </c>
      <c r="E415" s="3">
        <f t="shared" si="165"/>
        <v>192309.36</v>
      </c>
      <c r="F415" s="3">
        <f t="shared" si="165"/>
        <v>0</v>
      </c>
      <c r="G415" s="3">
        <f t="shared" si="165"/>
        <v>0</v>
      </c>
      <c r="H415" s="3">
        <f t="shared" si="165"/>
        <v>271789.53999999998</v>
      </c>
      <c r="I415" s="3">
        <f t="shared" si="165"/>
        <v>192309.36</v>
      </c>
      <c r="J415" s="50">
        <f t="shared" si="160"/>
        <v>70.756718599251471</v>
      </c>
    </row>
    <row r="416" spans="1:10" s="59" customFormat="1" ht="12" x14ac:dyDescent="0.2">
      <c r="A416" s="28">
        <v>96381</v>
      </c>
      <c r="B416" s="29" t="s">
        <v>41</v>
      </c>
      <c r="C416" s="30" t="s">
        <v>755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66">D416+F416</f>
        <v>0</v>
      </c>
      <c r="I416" s="10">
        <f t="shared" si="166"/>
        <v>0</v>
      </c>
      <c r="J416" s="50" t="str">
        <f t="shared" si="160"/>
        <v>-</v>
      </c>
    </row>
    <row r="417" spans="1:10" s="59" customFormat="1" ht="12" x14ac:dyDescent="0.2">
      <c r="A417" s="28">
        <v>96382</v>
      </c>
      <c r="B417" s="29" t="s">
        <v>51</v>
      </c>
      <c r="C417" s="30" t="s">
        <v>756</v>
      </c>
      <c r="D417" s="84">
        <f>SUM('510:816'!D417)</f>
        <v>271789.53999999998</v>
      </c>
      <c r="E417" s="84">
        <f>SUM('510:816'!E417)</f>
        <v>192309.36</v>
      </c>
      <c r="F417" s="84">
        <f>'Nacionalno sufinanciranje'!D417</f>
        <v>0</v>
      </c>
      <c r="G417" s="84">
        <f>'Nacionalno sufinanciranje'!E417</f>
        <v>0</v>
      </c>
      <c r="H417" s="10">
        <f t="shared" si="166"/>
        <v>271789.53999999998</v>
      </c>
      <c r="I417" s="10">
        <f t="shared" si="166"/>
        <v>192309.36</v>
      </c>
      <c r="J417" s="50">
        <f t="shared" si="160"/>
        <v>70.756718599251471</v>
      </c>
    </row>
    <row r="418" spans="1:10" s="59" customFormat="1" ht="12" x14ac:dyDescent="0.2">
      <c r="A418" s="28" t="s">
        <v>638</v>
      </c>
      <c r="B418" s="29" t="s">
        <v>43</v>
      </c>
      <c r="C418" s="30" t="s">
        <v>757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66"/>
        <v>0</v>
      </c>
      <c r="I418" s="10">
        <f t="shared" si="166"/>
        <v>0</v>
      </c>
      <c r="J418" s="50" t="str">
        <f t="shared" si="160"/>
        <v>-</v>
      </c>
    </row>
    <row r="419" spans="1:10" s="59" customFormat="1" ht="12" x14ac:dyDescent="0.2">
      <c r="A419" s="28" t="s">
        <v>639</v>
      </c>
      <c r="B419" s="29" t="s">
        <v>53</v>
      </c>
      <c r="C419" s="30" t="s">
        <v>758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66"/>
        <v>0</v>
      </c>
      <c r="I419" s="10">
        <f t="shared" si="166"/>
        <v>0</v>
      </c>
      <c r="J419" s="50" t="str">
        <f t="shared" si="160"/>
        <v>-</v>
      </c>
    </row>
    <row r="420" spans="1:10" s="59" customFormat="1" ht="22.8" x14ac:dyDescent="0.2">
      <c r="A420" s="28">
        <v>96385</v>
      </c>
      <c r="B420" s="29" t="s">
        <v>45</v>
      </c>
      <c r="C420" s="30" t="s">
        <v>759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66"/>
        <v>0</v>
      </c>
      <c r="I420" s="10">
        <f t="shared" si="166"/>
        <v>0</v>
      </c>
      <c r="J420" s="50" t="str">
        <f t="shared" si="160"/>
        <v>-</v>
      </c>
    </row>
    <row r="421" spans="1:10" s="59" customFormat="1" ht="22.8" x14ac:dyDescent="0.2">
      <c r="A421" s="28">
        <v>96386</v>
      </c>
      <c r="B421" s="29" t="s">
        <v>55</v>
      </c>
      <c r="C421" s="30" t="s">
        <v>760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66"/>
        <v>0</v>
      </c>
      <c r="I421" s="10">
        <f t="shared" si="166"/>
        <v>0</v>
      </c>
      <c r="J421" s="50" t="str">
        <f t="shared" si="160"/>
        <v>-</v>
      </c>
    </row>
    <row r="422" spans="1:10" s="59" customFormat="1" ht="22.8" x14ac:dyDescent="0.2">
      <c r="A422" s="28">
        <v>96387</v>
      </c>
      <c r="B422" s="29" t="s">
        <v>640</v>
      </c>
      <c r="C422" s="30" t="s">
        <v>761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66"/>
        <v>0</v>
      </c>
      <c r="I422" s="10">
        <f t="shared" si="166"/>
        <v>0</v>
      </c>
      <c r="J422" s="50" t="str">
        <f t="shared" si="160"/>
        <v>-</v>
      </c>
    </row>
    <row r="423" spans="1:10" s="59" customFormat="1" ht="22.8" x14ac:dyDescent="0.2">
      <c r="A423" s="44">
        <v>96388</v>
      </c>
      <c r="B423" s="45" t="s">
        <v>641</v>
      </c>
      <c r="C423" s="46" t="s">
        <v>762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66"/>
        <v>0</v>
      </c>
      <c r="I423" s="10">
        <f t="shared" si="166"/>
        <v>0</v>
      </c>
      <c r="J423" s="50" t="str">
        <f t="shared" si="160"/>
        <v>-</v>
      </c>
    </row>
    <row r="424" spans="1:10" ht="36.75" customHeight="1" x14ac:dyDescent="0.2">
      <c r="A424" s="92" t="s">
        <v>744</v>
      </c>
      <c r="B424" s="93"/>
      <c r="C424" s="78"/>
      <c r="D424" s="1" t="s">
        <v>643</v>
      </c>
      <c r="E424" s="1" t="s">
        <v>644</v>
      </c>
      <c r="F424" s="1" t="s">
        <v>643</v>
      </c>
      <c r="G424" s="1" t="s">
        <v>644</v>
      </c>
      <c r="H424" s="1" t="s">
        <v>643</v>
      </c>
      <c r="I424" s="1" t="s">
        <v>644</v>
      </c>
      <c r="J424" s="24"/>
    </row>
    <row r="425" spans="1:10" s="59" customFormat="1" ht="22.8" x14ac:dyDescent="0.2">
      <c r="A425" s="31">
        <v>99171</v>
      </c>
      <c r="B425" s="37" t="s">
        <v>745</v>
      </c>
      <c r="C425" s="33">
        <v>99171</v>
      </c>
      <c r="D425" s="84">
        <f>SUM('510:816'!D425)</f>
        <v>3162519.31</v>
      </c>
      <c r="E425" s="84">
        <f>SUM('510:816'!E425)</f>
        <v>2970209.95</v>
      </c>
      <c r="F425" s="84">
        <f>'Nacionalno sufinanciranje'!D425</f>
        <v>0</v>
      </c>
      <c r="G425" s="84">
        <f>'Nacionalno sufinanciranje'!E425</f>
        <v>0</v>
      </c>
      <c r="H425" s="11">
        <f>D425+F425</f>
        <v>3162519.31</v>
      </c>
      <c r="I425" s="11">
        <f>E425+G425</f>
        <v>2970209.95</v>
      </c>
      <c r="J425" s="50">
        <f>IF(H425&lt;&gt;0,IF(I425/H425&gt;=100,"&gt;&gt;100",I425/H425*100),"-")</f>
        <v>93.919108750042696</v>
      </c>
    </row>
    <row r="426" spans="1:10" s="59" customFormat="1" ht="12" x14ac:dyDescent="0.2">
      <c r="A426" s="47">
        <v>99653</v>
      </c>
      <c r="B426" s="48" t="s">
        <v>746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>D426+F426</f>
        <v>0</v>
      </c>
      <c r="I426" s="14">
        <f>E426+G426</f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sqref="A279 A4:I4 C5:I5 K320:K333 K2:XFD318 K425:XFD1048576 C279:I279 K334:XFD409 A3:C3 D321:G324 D326:G333 A334:I374 C375:I384 A385:I409 D411:G414 D416:G423 A424:I1048576 A6:I278 A280:I318" name="Range1"/>
    <protectedRange sqref="B279" name="Range1_2"/>
    <protectedRange sqref="J334:J409 J424:J1048576 J3:J318" name="Range1_1"/>
    <protectedRange sqref="D3:I3" name="Range1_3"/>
    <protectedRange sqref="A319:I320 L320:XFD333 K319:XFD319 A325:I325 A321:C324 H321:I324 A326:C333 H326:I333" name="Range1_4"/>
    <protectedRange sqref="J319:J333" name="Range1_1_1"/>
    <protectedRange sqref="A410:I410 K410:XFD423 A415:I415 A411:C414 H411:I414 A416:C423 H416:I423" name="Range1_5"/>
    <protectedRange sqref="J410:J423" name="Range1_1_2"/>
    <protectedRange sqref="A1:D1 F1:XFD1" name="Range1_7"/>
    <protectedRange sqref="A2:I2" name="Range1_7_1"/>
    <protectedRange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505" right="0.70866141732283505" top="0.74803149606299202" bottom="0.74803149606299202" header="0.31496062992126" footer="0.31496062992126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16384" width="14.441406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5">
      <c r="A2" s="95" t="s">
        <v>797</v>
      </c>
      <c r="B2" s="95"/>
      <c r="C2" s="95"/>
      <c r="D2" s="95"/>
      <c r="E2" s="95"/>
    </row>
    <row r="3" spans="1:20" s="56" customFormat="1" ht="56.25" customHeight="1" x14ac:dyDescent="0.25">
      <c r="A3" s="15" t="s">
        <v>0</v>
      </c>
      <c r="B3" s="16" t="s">
        <v>1</v>
      </c>
      <c r="C3" s="17" t="s">
        <v>2</v>
      </c>
      <c r="D3" s="97" t="s">
        <v>3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6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9</v>
      </c>
      <c r="B5" s="93"/>
      <c r="C5" s="78"/>
      <c r="D5" s="1" t="s">
        <v>10</v>
      </c>
      <c r="E5" s="6" t="s">
        <v>11</v>
      </c>
    </row>
    <row r="6" spans="1:20" s="60" customFormat="1" ht="12" x14ac:dyDescent="0.25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ht="12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ht="12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2.8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12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12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ht="12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2.8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2.8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12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2.8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2.8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40.799999999999997" x14ac:dyDescent="0.25">
      <c r="A43" s="92" t="s">
        <v>84</v>
      </c>
      <c r="B43" s="93"/>
      <c r="C43" s="78"/>
      <c r="D43" s="1" t="s">
        <v>10</v>
      </c>
      <c r="E43" s="6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2.8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ht="12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ht="12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2.8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2.8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ht="12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2.8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2.8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2.8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2.8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12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12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ht="12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2.8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2.8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2.8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ht="12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ht="12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ht="12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2.8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2.8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2.8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ht="12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12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2.8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2.8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2.8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2.8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12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12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ht="12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12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2.8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2.8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2.8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2.8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2.8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ht="12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12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ht="12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2.8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2.8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2.8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ht="12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12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2.8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ht="12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ht="12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0.799999999999997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2.8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41</v>
      </c>
      <c r="C326" s="30">
        <v>96381</v>
      </c>
      <c r="D326" s="8">
        <v>0</v>
      </c>
      <c r="E326" s="7">
        <v>0</v>
      </c>
      <c r="F326" s="59"/>
    </row>
    <row r="327" spans="1:6" ht="12" x14ac:dyDescent="0.2">
      <c r="A327" s="28">
        <v>96382</v>
      </c>
      <c r="B327" s="29" t="s">
        <v>51</v>
      </c>
      <c r="C327" s="30">
        <v>96382</v>
      </c>
      <c r="D327" s="8">
        <v>0</v>
      </c>
      <c r="E327" s="7">
        <v>0</v>
      </c>
      <c r="F327" s="59"/>
    </row>
    <row r="328" spans="1:6" ht="12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7">
        <v>0</v>
      </c>
      <c r="F328" s="59"/>
    </row>
    <row r="329" spans="1:6" ht="12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7">
        <v>0</v>
      </c>
      <c r="F329" s="59"/>
    </row>
    <row r="330" spans="1:6" ht="22.8" x14ac:dyDescent="0.2">
      <c r="A330" s="28">
        <v>96385</v>
      </c>
      <c r="B330" s="29" t="s">
        <v>45</v>
      </c>
      <c r="C330" s="30">
        <v>96385</v>
      </c>
      <c r="D330" s="8">
        <v>0</v>
      </c>
      <c r="E330" s="7">
        <v>0</v>
      </c>
      <c r="F330" s="59"/>
    </row>
    <row r="331" spans="1:6" ht="22.8" x14ac:dyDescent="0.2">
      <c r="A331" s="28">
        <v>96386</v>
      </c>
      <c r="B331" s="29" t="s">
        <v>55</v>
      </c>
      <c r="C331" s="30">
        <v>96386</v>
      </c>
      <c r="D331" s="8">
        <v>0</v>
      </c>
      <c r="E331" s="7">
        <v>0</v>
      </c>
      <c r="F331" s="59"/>
    </row>
    <row r="332" spans="1:6" ht="22.8" x14ac:dyDescent="0.2">
      <c r="A332" s="28">
        <v>96387</v>
      </c>
      <c r="B332" s="29" t="s">
        <v>640</v>
      </c>
      <c r="C332" s="30">
        <v>96387</v>
      </c>
      <c r="D332" s="8">
        <v>0</v>
      </c>
      <c r="E332" s="7">
        <v>0</v>
      </c>
      <c r="F332" s="59"/>
    </row>
    <row r="333" spans="1:6" ht="22.8" x14ac:dyDescent="0.2">
      <c r="A333" s="44">
        <v>96388</v>
      </c>
      <c r="B333" s="45" t="s">
        <v>641</v>
      </c>
      <c r="C333" s="46">
        <v>96388</v>
      </c>
      <c r="D333" s="8">
        <v>0</v>
      </c>
      <c r="E333" s="7">
        <v>0</v>
      </c>
      <c r="F333" s="59"/>
    </row>
    <row r="334" spans="1:6" s="63" customFormat="1" ht="37.5" customHeight="1" x14ac:dyDescent="0.25">
      <c r="A334" s="92" t="s">
        <v>642</v>
      </c>
      <c r="B334" s="94"/>
      <c r="C334" s="78"/>
      <c r="D334" s="1" t="s">
        <v>643</v>
      </c>
      <c r="E334" s="6" t="s">
        <v>644</v>
      </c>
    </row>
    <row r="335" spans="1:6" s="62" customFormat="1" ht="22.8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7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7">
        <v>0</v>
      </c>
    </row>
    <row r="337" spans="1:5" s="62" customFormat="1" ht="12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7">
        <v>0</v>
      </c>
    </row>
    <row r="338" spans="1:5" s="62" customFormat="1" ht="22.8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7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7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7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7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7">
        <v>0</v>
      </c>
    </row>
    <row r="344" spans="1:5" s="62" customFormat="1" ht="22.8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7">
        <v>0</v>
      </c>
    </row>
    <row r="345" spans="1:5" s="62" customFormat="1" ht="12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7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7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7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7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7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7">
        <v>0</v>
      </c>
    </row>
    <row r="352" spans="1:5" s="64" customFormat="1" ht="22.8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7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7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7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7">
        <v>0</v>
      </c>
    </row>
    <row r="357" spans="1:5" s="64" customFormat="1" ht="12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687</v>
      </c>
      <c r="C358" s="30">
        <v>16381</v>
      </c>
      <c r="D358" s="8">
        <v>0</v>
      </c>
      <c r="E358" s="7">
        <v>0</v>
      </c>
    </row>
    <row r="359" spans="1:5" s="64" customFormat="1" ht="22.8" x14ac:dyDescent="0.2">
      <c r="A359" s="28">
        <v>16382</v>
      </c>
      <c r="B359" s="29" t="s">
        <v>688</v>
      </c>
      <c r="C359" s="30">
        <v>16382</v>
      </c>
      <c r="D359" s="8">
        <v>0</v>
      </c>
      <c r="E359" s="7">
        <v>0</v>
      </c>
    </row>
    <row r="360" spans="1:5" s="64" customFormat="1" ht="22.8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7">
        <v>0</v>
      </c>
    </row>
    <row r="361" spans="1:5" s="64" customFormat="1" ht="22.8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7">
        <v>0</v>
      </c>
    </row>
    <row r="362" spans="1:5" s="64" customFormat="1" ht="22.8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7">
        <v>0</v>
      </c>
    </row>
    <row r="363" spans="1:5" s="64" customFormat="1" ht="22.8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7">
        <v>0</v>
      </c>
    </row>
    <row r="364" spans="1:5" s="64" customFormat="1" ht="22.8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7">
        <v>0</v>
      </c>
    </row>
    <row r="365" spans="1:5" s="64" customFormat="1" ht="22.8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7">
        <v>0</v>
      </c>
    </row>
    <row r="366" spans="1:5" s="59" customFormat="1" ht="12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7">
        <v>0</v>
      </c>
    </row>
    <row r="367" spans="1:5" s="59" customFormat="1" ht="12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7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7">
        <v>0</v>
      </c>
    </row>
    <row r="370" spans="1:5" s="65" customFormat="1" ht="12.75" customHeight="1" x14ac:dyDescent="0.25">
      <c r="A370" s="28" t="s">
        <v>705</v>
      </c>
      <c r="B370" s="29" t="s">
        <v>706</v>
      </c>
      <c r="C370" s="30" t="s">
        <v>705</v>
      </c>
      <c r="D370" s="8">
        <v>0</v>
      </c>
      <c r="E370" s="7">
        <v>0</v>
      </c>
    </row>
    <row r="371" spans="1:5" s="65" customFormat="1" ht="12.75" customHeight="1" x14ac:dyDescent="0.25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7">
        <v>0</v>
      </c>
    </row>
    <row r="374" spans="1:5" s="65" customFormat="1" ht="22.8" x14ac:dyDescent="0.25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7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7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7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7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7">
        <v>0</v>
      </c>
    </row>
    <row r="380" spans="1:5" s="64" customFormat="1" ht="22.8" x14ac:dyDescent="0.2">
      <c r="A380" s="28">
        <v>27526</v>
      </c>
      <c r="B380" s="34" t="s">
        <v>716</v>
      </c>
      <c r="C380" s="33">
        <v>27526</v>
      </c>
      <c r="D380" s="8">
        <v>0</v>
      </c>
      <c r="E380" s="7">
        <v>0</v>
      </c>
    </row>
    <row r="381" spans="1:5" s="64" customFormat="1" ht="12" x14ac:dyDescent="0.2">
      <c r="A381" s="28">
        <v>27527</v>
      </c>
      <c r="B381" s="34" t="s">
        <v>717</v>
      </c>
      <c r="C381" s="33">
        <v>27527</v>
      </c>
      <c r="D381" s="8">
        <v>0</v>
      </c>
      <c r="E381" s="7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7">
        <v>0</v>
      </c>
    </row>
    <row r="383" spans="1:5" s="67" customFormat="1" ht="12.75" customHeight="1" x14ac:dyDescent="0.25">
      <c r="A383" s="28">
        <v>27611</v>
      </c>
      <c r="B383" s="34" t="s">
        <v>719</v>
      </c>
      <c r="C383" s="30">
        <v>27611</v>
      </c>
      <c r="D383" s="8">
        <v>0</v>
      </c>
      <c r="E383" s="7">
        <v>0</v>
      </c>
    </row>
    <row r="384" spans="1:5" s="67" customFormat="1" ht="12.75" customHeight="1" x14ac:dyDescent="0.25">
      <c r="A384" s="28" t="s">
        <v>720</v>
      </c>
      <c r="B384" s="34" t="s">
        <v>721</v>
      </c>
      <c r="C384" s="30" t="s">
        <v>720</v>
      </c>
      <c r="D384" s="8">
        <v>0</v>
      </c>
      <c r="E384" s="7">
        <v>0</v>
      </c>
    </row>
    <row r="385" spans="1:5" s="59" customFormat="1" ht="22.8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722</v>
      </c>
      <c r="C386" s="30">
        <v>93671</v>
      </c>
      <c r="D386" s="8">
        <v>0</v>
      </c>
      <c r="E386" s="7">
        <v>0</v>
      </c>
    </row>
    <row r="387" spans="1:5" s="59" customFormat="1" ht="22.8" x14ac:dyDescent="0.2">
      <c r="A387" s="28">
        <v>93672</v>
      </c>
      <c r="B387" s="29" t="s">
        <v>723</v>
      </c>
      <c r="C387" s="30">
        <v>93672</v>
      </c>
      <c r="D387" s="8">
        <v>0</v>
      </c>
      <c r="E387" s="7">
        <v>0</v>
      </c>
    </row>
    <row r="388" spans="1:5" s="59" customFormat="1" ht="22.8" x14ac:dyDescent="0.2">
      <c r="A388" s="28">
        <v>93673</v>
      </c>
      <c r="B388" s="29" t="s">
        <v>724</v>
      </c>
      <c r="C388" s="30">
        <v>93673</v>
      </c>
      <c r="D388" s="8">
        <v>0</v>
      </c>
      <c r="E388" s="7">
        <v>0</v>
      </c>
    </row>
    <row r="389" spans="1:5" s="59" customFormat="1" ht="22.8" x14ac:dyDescent="0.2">
      <c r="A389" s="28">
        <v>93674</v>
      </c>
      <c r="B389" s="29" t="s">
        <v>725</v>
      </c>
      <c r="C389" s="30">
        <v>93674</v>
      </c>
      <c r="D389" s="8">
        <v>0</v>
      </c>
      <c r="E389" s="7">
        <v>0</v>
      </c>
    </row>
    <row r="390" spans="1:5" s="59" customFormat="1" ht="22.8" x14ac:dyDescent="0.2">
      <c r="A390" s="28">
        <v>93675</v>
      </c>
      <c r="B390" s="29" t="s">
        <v>726</v>
      </c>
      <c r="C390" s="30">
        <v>93675</v>
      </c>
      <c r="D390" s="8">
        <v>0</v>
      </c>
      <c r="E390" s="7">
        <v>0</v>
      </c>
    </row>
    <row r="391" spans="1:5" s="59" customFormat="1" ht="22.8" x14ac:dyDescent="0.2">
      <c r="A391" s="28">
        <v>93676</v>
      </c>
      <c r="B391" s="29" t="s">
        <v>727</v>
      </c>
      <c r="C391" s="30">
        <v>93676</v>
      </c>
      <c r="D391" s="8">
        <v>0</v>
      </c>
      <c r="E391" s="7">
        <v>0</v>
      </c>
    </row>
    <row r="392" spans="1:5" s="59" customFormat="1" ht="22.8" x14ac:dyDescent="0.2">
      <c r="A392" s="28">
        <v>93677</v>
      </c>
      <c r="B392" s="29" t="s">
        <v>728</v>
      </c>
      <c r="C392" s="30">
        <v>93677</v>
      </c>
      <c r="D392" s="8">
        <v>0</v>
      </c>
      <c r="E392" s="7">
        <v>0</v>
      </c>
    </row>
    <row r="393" spans="1:5" s="59" customFormat="1" ht="22.8" x14ac:dyDescent="0.2">
      <c r="A393" s="28">
        <v>93678</v>
      </c>
      <c r="B393" s="29" t="s">
        <v>729</v>
      </c>
      <c r="C393" s="30">
        <v>93678</v>
      </c>
      <c r="D393" s="8">
        <v>0</v>
      </c>
      <c r="E393" s="7">
        <v>0</v>
      </c>
    </row>
    <row r="394" spans="1:5" s="59" customFormat="1" ht="22.8" x14ac:dyDescent="0.2">
      <c r="A394" s="28">
        <v>93679</v>
      </c>
      <c r="B394" s="29" t="s">
        <v>730</v>
      </c>
      <c r="C394" s="30">
        <v>93679</v>
      </c>
      <c r="D394" s="8">
        <v>0</v>
      </c>
      <c r="E394" s="7">
        <v>0</v>
      </c>
    </row>
    <row r="395" spans="1:5" s="66" customFormat="1" ht="22.8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732</v>
      </c>
      <c r="C396" s="30">
        <v>93681</v>
      </c>
      <c r="D396" s="8">
        <v>0</v>
      </c>
      <c r="E396" s="7">
        <v>0</v>
      </c>
    </row>
    <row r="397" spans="1:5" s="59" customFormat="1" ht="22.8" x14ac:dyDescent="0.2">
      <c r="A397" s="28">
        <v>93682</v>
      </c>
      <c r="B397" s="29" t="s">
        <v>733</v>
      </c>
      <c r="C397" s="30">
        <v>93682</v>
      </c>
      <c r="D397" s="8">
        <v>0</v>
      </c>
      <c r="E397" s="7">
        <v>0</v>
      </c>
    </row>
    <row r="398" spans="1:5" s="59" customFormat="1" ht="22.8" x14ac:dyDescent="0.2">
      <c r="A398" s="28">
        <v>93683</v>
      </c>
      <c r="B398" s="29" t="s">
        <v>734</v>
      </c>
      <c r="C398" s="30">
        <v>93683</v>
      </c>
      <c r="D398" s="8">
        <v>0</v>
      </c>
      <c r="E398" s="7">
        <v>0</v>
      </c>
    </row>
    <row r="399" spans="1:5" s="59" customFormat="1" ht="22.8" x14ac:dyDescent="0.2">
      <c r="A399" s="28">
        <v>93684</v>
      </c>
      <c r="B399" s="29" t="s">
        <v>735</v>
      </c>
      <c r="C399" s="30">
        <v>93684</v>
      </c>
      <c r="D399" s="8">
        <v>0</v>
      </c>
      <c r="E399" s="7">
        <v>0</v>
      </c>
    </row>
    <row r="400" spans="1:5" s="59" customFormat="1" ht="22.8" x14ac:dyDescent="0.2">
      <c r="A400" s="28">
        <v>93685</v>
      </c>
      <c r="B400" s="29" t="s">
        <v>736</v>
      </c>
      <c r="C400" s="30">
        <v>93685</v>
      </c>
      <c r="D400" s="8">
        <v>0</v>
      </c>
      <c r="E400" s="7">
        <v>0</v>
      </c>
    </row>
    <row r="401" spans="1:5" s="59" customFormat="1" ht="22.8" x14ac:dyDescent="0.2">
      <c r="A401" s="28">
        <v>93686</v>
      </c>
      <c r="B401" s="29" t="s">
        <v>737</v>
      </c>
      <c r="C401" s="30">
        <v>93686</v>
      </c>
      <c r="D401" s="8">
        <v>0</v>
      </c>
      <c r="E401" s="7">
        <v>0</v>
      </c>
    </row>
    <row r="402" spans="1:5" s="59" customFormat="1" ht="22.8" x14ac:dyDescent="0.2">
      <c r="A402" s="28">
        <v>93687</v>
      </c>
      <c r="B402" s="29" t="s">
        <v>738</v>
      </c>
      <c r="C402" s="30">
        <v>93687</v>
      </c>
      <c r="D402" s="8">
        <v>0</v>
      </c>
      <c r="E402" s="7">
        <v>0</v>
      </c>
    </row>
    <row r="403" spans="1:5" s="59" customFormat="1" ht="22.8" x14ac:dyDescent="0.2">
      <c r="A403" s="28">
        <v>93688</v>
      </c>
      <c r="B403" s="29" t="s">
        <v>739</v>
      </c>
      <c r="C403" s="30">
        <v>93688</v>
      </c>
      <c r="D403" s="8">
        <v>0</v>
      </c>
      <c r="E403" s="7">
        <v>0</v>
      </c>
    </row>
    <row r="404" spans="1:5" s="59" customFormat="1" ht="22.8" x14ac:dyDescent="0.2">
      <c r="A404" s="28">
        <v>93689</v>
      </c>
      <c r="B404" s="29" t="s">
        <v>740</v>
      </c>
      <c r="C404" s="30">
        <v>93689</v>
      </c>
      <c r="D404" s="8">
        <v>0</v>
      </c>
      <c r="E404" s="7">
        <v>0</v>
      </c>
    </row>
    <row r="405" spans="1:5" s="65" customFormat="1" ht="12" x14ac:dyDescent="0.25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742</v>
      </c>
      <c r="C406" s="30">
        <v>96311</v>
      </c>
      <c r="D406" s="8">
        <v>0</v>
      </c>
      <c r="E406" s="7">
        <v>0</v>
      </c>
    </row>
    <row r="407" spans="1:5" s="59" customFormat="1" ht="12" x14ac:dyDescent="0.2">
      <c r="A407" s="28">
        <v>96312</v>
      </c>
      <c r="B407" s="29" t="s">
        <v>24</v>
      </c>
      <c r="C407" s="30">
        <v>96312</v>
      </c>
      <c r="D407" s="8">
        <v>0</v>
      </c>
      <c r="E407" s="7">
        <v>0</v>
      </c>
    </row>
    <row r="408" spans="1:5" s="59" customFormat="1" ht="12" x14ac:dyDescent="0.2">
      <c r="A408" s="28">
        <v>96313</v>
      </c>
      <c r="B408" s="29" t="s">
        <v>20</v>
      </c>
      <c r="C408" s="30">
        <v>96313</v>
      </c>
      <c r="D408" s="8">
        <v>0</v>
      </c>
      <c r="E408" s="7">
        <v>0</v>
      </c>
    </row>
    <row r="409" spans="1:5" s="59" customFormat="1" ht="12" x14ac:dyDescent="0.2">
      <c r="A409" s="28">
        <v>96314</v>
      </c>
      <c r="B409" s="29" t="s">
        <v>743</v>
      </c>
      <c r="C409" s="30">
        <v>96314</v>
      </c>
      <c r="D409" s="8">
        <v>0</v>
      </c>
      <c r="E409" s="7">
        <v>0</v>
      </c>
    </row>
    <row r="410" spans="1:5" s="59" customFormat="1" ht="22.8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7">
        <v>0</v>
      </c>
    </row>
    <row r="412" spans="1:5" s="59" customFormat="1" ht="12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7">
        <v>0</v>
      </c>
    </row>
    <row r="413" spans="1:5" s="59" customFormat="1" ht="12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7">
        <v>0</v>
      </c>
    </row>
    <row r="414" spans="1:5" s="59" customFormat="1" ht="12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7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7">
        <v>0</v>
      </c>
    </row>
    <row r="417" spans="1:5" s="59" customFormat="1" ht="12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7">
        <v>0</v>
      </c>
    </row>
    <row r="418" spans="1:5" s="59" customFormat="1" ht="12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7">
        <v>0</v>
      </c>
    </row>
    <row r="419" spans="1:5" s="59" customFormat="1" ht="12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7">
        <v>0</v>
      </c>
    </row>
    <row r="420" spans="1:5" s="59" customFormat="1" ht="22.8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7">
        <v>0</v>
      </c>
    </row>
    <row r="421" spans="1:5" s="59" customFormat="1" ht="22.8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7">
        <v>0</v>
      </c>
    </row>
    <row r="422" spans="1:5" s="59" customFormat="1" ht="22.8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7">
        <v>0</v>
      </c>
    </row>
    <row r="423" spans="1:5" s="59" customFormat="1" ht="22.8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7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6" t="s">
        <v>644</v>
      </c>
    </row>
    <row r="425" spans="1:5" s="59" customFormat="1" ht="22.8" x14ac:dyDescent="0.2">
      <c r="A425" s="31">
        <v>99171</v>
      </c>
      <c r="B425" s="37" t="s">
        <v>745</v>
      </c>
      <c r="C425" s="33">
        <v>99171</v>
      </c>
      <c r="D425" s="4">
        <v>0</v>
      </c>
      <c r="E425" s="4">
        <v>0</v>
      </c>
    </row>
    <row r="426" spans="1:5" s="59" customFormat="1" ht="12" x14ac:dyDescent="0.2">
      <c r="A426" s="47">
        <v>99653</v>
      </c>
      <c r="B426" s="48" t="s">
        <v>746</v>
      </c>
      <c r="C426" s="49">
        <v>99653</v>
      </c>
      <c r="D426" s="9">
        <v>0</v>
      </c>
      <c r="E426" s="9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sqref="A279 C5:E5 C279:E279 F320:F333 F2:XFD318 F425:XFD1048576 A280:E318 A385:E409 F334:XFD409 A424:E1048576 A334:E374 A3:C3 A6:E278 A4:E4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16384" width="14.441406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5">
      <c r="A2" s="95" t="s">
        <v>763</v>
      </c>
      <c r="B2" s="95"/>
      <c r="C2" s="95"/>
      <c r="D2" s="95"/>
      <c r="E2" s="95"/>
    </row>
    <row r="3" spans="1:20" s="56" customFormat="1" ht="56.25" customHeight="1" x14ac:dyDescent="0.25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ht="12" x14ac:dyDescent="0.25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ht="12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ht="12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2.8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12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12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ht="12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2.8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2.8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12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2.8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2.8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40.799999999999997" x14ac:dyDescent="0.25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2.8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ht="12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ht="12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2.8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2.8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ht="12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2.8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2.8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2.8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2.8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12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12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ht="12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2.8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2.8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2.8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ht="12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ht="12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ht="12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2.8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2.8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2.8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ht="12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12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2.8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2.8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2.8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2.8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12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12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ht="12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12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2.8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2.8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2.8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2.8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2.8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ht="12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12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ht="12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2.8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2.8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2.8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ht="12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12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2.8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ht="12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ht="12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0.799999999999997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2.8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ht="12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2.8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12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2.8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2.8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12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2.8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12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2.8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2.8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2.8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2.8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2.8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ht="12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ht="12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ht="12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2.8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16384" width="14.441406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5">
      <c r="A2" s="95" t="s">
        <v>800</v>
      </c>
      <c r="B2" s="95"/>
      <c r="C2" s="95"/>
      <c r="D2" s="95"/>
      <c r="E2" s="95"/>
    </row>
    <row r="3" spans="1:20" s="56" customFormat="1" ht="56.25" customHeight="1" x14ac:dyDescent="0.25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ht="12" x14ac:dyDescent="0.25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ht="12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ht="12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2.8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12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12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ht="12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2.8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2.8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12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2.8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2.8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40.799999999999997" x14ac:dyDescent="0.25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2.8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ht="12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ht="12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2.8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2.8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ht="12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2.8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2.8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2.8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2.8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12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12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ht="12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2.8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2.8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2.8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ht="12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ht="12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ht="12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2.8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2.8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2.8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ht="12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12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2.8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2.8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2.8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2.8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12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12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ht="12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12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2.8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2.8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2.8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2.8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2.8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ht="12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12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ht="12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2.8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2.8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2.8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ht="12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12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2.8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ht="12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ht="12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0.799999999999997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2.8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ht="12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2.8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12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2.8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2.8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12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2.8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12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2.8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2.8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2.8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2.8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2.8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ht="12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ht="12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ht="12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2.8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16384" width="14.44140625" style="55"/>
  </cols>
  <sheetData>
    <row r="1" spans="1:20" ht="44.25" customHeight="1" x14ac:dyDescent="0.2">
      <c r="A1" s="87" t="s">
        <v>764</v>
      </c>
      <c r="B1" s="88"/>
      <c r="C1" s="89" t="s">
        <v>765</v>
      </c>
      <c r="D1" s="90"/>
      <c r="E1" s="89" t="s">
        <v>766</v>
      </c>
      <c r="F1" s="90"/>
    </row>
    <row r="2" spans="1:20" s="56" customFormat="1" ht="42" customHeight="1" x14ac:dyDescent="0.25">
      <c r="A2" s="95" t="s">
        <v>801</v>
      </c>
      <c r="B2" s="95"/>
      <c r="C2" s="95"/>
      <c r="D2" s="95"/>
      <c r="E2" s="95"/>
    </row>
    <row r="3" spans="1:20" s="56" customFormat="1" ht="56.25" customHeight="1" x14ac:dyDescent="0.25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ht="12" x14ac:dyDescent="0.25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ht="12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ht="12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2.8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12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12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ht="12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2.8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2.8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12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2.8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2.8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40.799999999999997" x14ac:dyDescent="0.25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2.8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ht="12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ht="12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2.8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2.8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ht="12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2.8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2.8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2.8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2.8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12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12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ht="12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2.8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2.8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2.8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ht="12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ht="12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ht="12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2.8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2.8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2.8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ht="12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12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2.8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2.8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2.8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2.8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12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12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ht="12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12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2.8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2.8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2.8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2.8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2.8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ht="12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12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ht="12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2.8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2.8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2.8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ht="12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12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2.8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ht="12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ht="12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0.799999999999997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2.8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ht="12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2.8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12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2.8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2.8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12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2.8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12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2.8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2.8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2.8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2.8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2.8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ht="12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ht="12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ht="12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2.8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16384" width="14.441406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ht="12" x14ac:dyDescent="0.25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ht="12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ht="12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2.8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12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12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ht="12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2.8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2.8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12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2.8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2.8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40.799999999999997" x14ac:dyDescent="0.25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2.8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ht="12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ht="12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2.8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2.8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ht="12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2.8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2.8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2.8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2.8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12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12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ht="12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2.8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2.8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2.8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ht="12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ht="12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ht="12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2.8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2.8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2.8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ht="12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12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2.8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2.8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2.8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2.8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12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12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ht="12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12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2.8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2.8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2.8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2.8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35895</v>
      </c>
    </row>
    <row r="188" spans="1:5" ht="12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2.8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35895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35895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35895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ht="12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12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ht="12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2.8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2.8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2.8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ht="12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12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2.8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ht="12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ht="12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0.799999999999997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2.8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29145</v>
      </c>
      <c r="F325" s="59"/>
    </row>
    <row r="326" spans="1:6" ht="12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29145</v>
      </c>
      <c r="F327" s="59"/>
    </row>
    <row r="328" spans="1:6" ht="12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ht="12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2.8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12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2.8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2.8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12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2.8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12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29145</v>
      </c>
    </row>
    <row r="358" spans="1:5" s="64" customFormat="1" ht="22.8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29145</v>
      </c>
    </row>
    <row r="360" spans="1:5" s="64" customFormat="1" ht="22.8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2.8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2.8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2.8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2.8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2.8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ht="12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29145</v>
      </c>
    </row>
    <row r="416" spans="1:5" s="59" customFormat="1" ht="12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29145</v>
      </c>
    </row>
    <row r="418" spans="1:5" s="59" customFormat="1" ht="12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ht="12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2.8" x14ac:dyDescent="0.2">
      <c r="A425" s="31">
        <v>99171</v>
      </c>
      <c r="B425" s="37" t="s">
        <v>745</v>
      </c>
      <c r="C425" s="33">
        <v>99171</v>
      </c>
      <c r="D425" s="4">
        <v>1559684.49</v>
      </c>
      <c r="E425" s="82">
        <v>1530539.49</v>
      </c>
    </row>
    <row r="426" spans="1:5" s="59" customFormat="1" ht="12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16384" width="14.441406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ht="12" x14ac:dyDescent="0.25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ht="12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ht="12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2.8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12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12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ht="12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2.8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2.8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12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2.8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2.8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40.799999999999997" x14ac:dyDescent="0.25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2.8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ht="12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ht="12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2.8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2.8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ht="12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2.8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2.8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2.8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2.8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12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12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ht="12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2.8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2.8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2.8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ht="12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ht="12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ht="12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2.8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2.8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2.8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ht="12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12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2.8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2.8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2.8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2.8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12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12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ht="12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12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2.8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2.8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2.8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2.8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2.8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ht="12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12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ht="12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2.8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2.8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2.8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ht="12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12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2.8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ht="12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ht="12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0.799999999999997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2.8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ht="12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2.8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12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2.8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2.8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12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2.8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12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2.8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2.8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2.8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2.8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2.8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ht="12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ht="12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ht="12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2.8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418" zoomScaleNormal="100" workbookViewId="0">
      <selection activeCell="E243" sqref="E243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16384" width="14.441406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ht="12" x14ac:dyDescent="0.25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ht="12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ht="12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2.8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12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12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ht="12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2.8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2.8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12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2.8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2.8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40.799999999999997" x14ac:dyDescent="0.25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2.8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ht="12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ht="12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2.8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2.8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ht="12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2.8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2.8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2.8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2.8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12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12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ht="12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2.8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2.8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2.8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ht="12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ht="12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ht="12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2.8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2.8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2.8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ht="12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12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2.8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2.8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2.8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2.8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12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12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ht="12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12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2.8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2.8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2.8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2.8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139982.78</v>
      </c>
      <c r="E187" s="3">
        <f>E188+E200+E233+E237+E239</f>
        <v>261323.39</v>
      </c>
    </row>
    <row r="188" spans="1:5" ht="12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2.8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ht="12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12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ht="12" x14ac:dyDescent="0.2">
      <c r="A239" s="36">
        <v>45</v>
      </c>
      <c r="B239" s="38" t="s">
        <v>470</v>
      </c>
      <c r="C239" s="35" t="s">
        <v>471</v>
      </c>
      <c r="D239" s="3">
        <f>SUM(D240:D243)</f>
        <v>139982.78</v>
      </c>
      <c r="E239" s="3">
        <f>SUM(E240:E243)</f>
        <v>261323.39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>
        <v>139982.78</v>
      </c>
      <c r="E240" s="5">
        <v>261323.39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2.8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2.8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2.8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ht="12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12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2.8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ht="12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ht="12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0.799999999999997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2.8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ht="12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2.8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12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2.8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2.8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12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2.8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12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2.8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2.8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2.8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2.8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2.8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ht="12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ht="12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ht="12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2.8" x14ac:dyDescent="0.2">
      <c r="A425" s="31">
        <v>99171</v>
      </c>
      <c r="B425" s="37" t="s">
        <v>745</v>
      </c>
      <c r="C425" s="33">
        <v>99171</v>
      </c>
      <c r="D425" s="4">
        <v>818763</v>
      </c>
      <c r="E425" s="82">
        <v>818763</v>
      </c>
    </row>
    <row r="426" spans="1:5" s="59" customFormat="1" ht="12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Financije</cp:lastModifiedBy>
  <cp:lastPrinted>2026-04-09T10:15:14Z</cp:lastPrinted>
  <dcterms:created xsi:type="dcterms:W3CDTF">2026-04-09T07:43:32Z</dcterms:created>
  <dcterms:modified xsi:type="dcterms:W3CDTF">2026-04-09T10:18:13Z</dcterms:modified>
</cp:coreProperties>
</file>